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165" windowWidth="12000" windowHeight="9975" activeTab="1"/>
  </bookViews>
  <sheets>
    <sheet name="ESPELHO" sheetId="1" r:id="rId1"/>
    <sheet name="ORÇAMENTO" sheetId="2" r:id="rId2"/>
    <sheet name="DATA BASE" sheetId="3" r:id="rId3"/>
    <sheet name="Plan2" sheetId="4" r:id="rId4"/>
    <sheet name="Plan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w">'[17]PLANILHA'!#REF!</definedName>
    <definedName name="____VE1">'[2]MEMORIAL'!#REF!</definedName>
    <definedName name="____VO1">'[3]MEMORIAL'!#REF!</definedName>
    <definedName name="___VE1">'[2]MEMORIAL'!#REF!</definedName>
    <definedName name="___VO1">'[3]MEMORIAL'!#REF!</definedName>
    <definedName name="__VE1">'[4]INTERCEP-Memoria'!#REF!</definedName>
    <definedName name="__VO1">'[4]INTERCEP-Memoria'!#REF!</definedName>
    <definedName name="_xlnm._FilterDatabase" localSheetId="2" hidden="1">'DATA BASE'!$A$2:$D$4</definedName>
    <definedName name="_xlnm._FilterDatabase" localSheetId="1" hidden="1">'ORÇAMENTO'!$A$7:$H$1400</definedName>
    <definedName name="_FOG50">#REF!</definedName>
    <definedName name="_PVC100">#REF!</definedName>
    <definedName name="_PVC150">#REF!</definedName>
    <definedName name="_PVC50">#REF!</definedName>
    <definedName name="_PVC75">#REF!</definedName>
    <definedName name="_VBF1">#REF!</definedName>
    <definedName name="_VE1">#REF!</definedName>
    <definedName name="_VO1">#REF!</definedName>
    <definedName name="_VO2">#REF!</definedName>
    <definedName name="_VR1">#REF!</definedName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__1">#REF!</definedName>
    <definedName name="A__2">#REF!</definedName>
    <definedName name="A__3">#REF!</definedName>
    <definedName name="A__4">#REF!</definedName>
    <definedName name="A__5">#REF!</definedName>
    <definedName name="A__6">#REF!</definedName>
    <definedName name="A_1">#REF!</definedName>
    <definedName name="A_2">#REF!</definedName>
    <definedName name="A_3">#REF!</definedName>
    <definedName name="aaa">#REF!</definedName>
    <definedName name="APARENTE">#REF!</definedName>
    <definedName name="_xlnm.Print_Area" localSheetId="0">'ESPELHO'!$A$1:$C$49</definedName>
    <definedName name="_xlnm.Print_Area" localSheetId="1">'ORÇAMENTO'!$A$1:$G$1200</definedName>
    <definedName name="ASFALTO">#REF!</definedName>
    <definedName name="B_1">#REF!</definedName>
    <definedName name="BF">'[8]MEMORIAL'!#REF!</definedName>
    <definedName name="BLOCO">'[17]PLANILHA'!#REF!</definedName>
    <definedName name="BLOCRET">#REF!</definedName>
    <definedName name="CICLOPICO">#REF!</definedName>
    <definedName name="ciclópico">'[5]MEMORIAL '!#REF!</definedName>
    <definedName name="COMPOSICAO01">#REF!</definedName>
    <definedName name="COMPOSIÇÃO01">#REF!</definedName>
    <definedName name="COMPOSICAO02">#REF!</definedName>
    <definedName name="concciclo">#REF!</definedName>
    <definedName name="CONCRETO">#REF!</definedName>
    <definedName name="CONCRETO_A">'[5]MEMORIAL '!#REF!</definedName>
    <definedName name="CSA">#REF!</definedName>
    <definedName name="CSPP">#REF!</definedName>
    <definedName name="DEFOFO">#REF!</definedName>
    <definedName name="DEFOFO100">#REF!</definedName>
    <definedName name="DEFOFO150">#REF!</definedName>
    <definedName name="DEFOFO200">#REF!</definedName>
    <definedName name="DEFOFO250">#REF!</definedName>
    <definedName name="DEFOFO300">#REF!</definedName>
    <definedName name="ESCADA">#REF!</definedName>
    <definedName name="EXTENSÃO">#REF!</definedName>
    <definedName name="extred">'[10]MEMORIAL'!#REF!</definedName>
    <definedName name="extred100">'[11]MEMORIAL'!#REF!</definedName>
    <definedName name="extrede">#REF!</definedName>
    <definedName name="FOFO">#REF!</definedName>
    <definedName name="FOFO150">#REF!</definedName>
    <definedName name="FOFO200">#REF!</definedName>
    <definedName name="FOFO50">#REF!</definedName>
    <definedName name="FOFO75">#REF!</definedName>
    <definedName name="FOFO80">#REF!</definedName>
    <definedName name="gil">'[2]MEMORIAL'!#REF!</definedName>
    <definedName name="material">#REF!</definedName>
    <definedName name="MCOD02.020.0010">'[12]MEMORIAL'!#REF!</definedName>
    <definedName name="MCOD02.020.0070">'[12]MEMORIAL'!#REF!</definedName>
    <definedName name="MCOD02.030.0090">'[12]MEMORIAL'!#REF!</definedName>
    <definedName name="MCOD02.030.0100">'[12]MEMORIAL'!#REF!</definedName>
    <definedName name="MCOD02.040.0200">'[12]MEMORIAL'!#REF!</definedName>
    <definedName name="MCOD02.040.0280">'[12]MEMORIAL'!#REF!</definedName>
    <definedName name="MCOD02.040.0921">'[12]MEMORIAL'!#REF!</definedName>
    <definedName name="MCOD02.040.1055">'[12]MEMORIAL'!#REF!</definedName>
    <definedName name="MCOD02.040.1060">'[12]MEMORIAL'!#REF!</definedName>
    <definedName name="MCOD02.040.3790">'[12]MEMORIAL'!#REF!</definedName>
    <definedName name="MCOD02.040.3800">'[12]MEMORIAL'!#REF!</definedName>
    <definedName name="MCOD02.040.3810">'[12]MEMORIAL'!#REF!</definedName>
    <definedName name="MCOD02.040.4510">'[12]MEMORIAL'!#REF!</definedName>
    <definedName name="MCOD02.040.4520">'[12]MEMORIAL'!#REF!</definedName>
    <definedName name="MCOD02.040.4550">'[12]MEMORIAL'!#REF!</definedName>
    <definedName name="MCOD02.040.4620">'[12]MEMORIAL'!#REF!</definedName>
    <definedName name="MCOD02.040.4630">'[12]MEMORIAL'!#REF!</definedName>
    <definedName name="MCOD02.040.4636">'[12]MEMORIAL'!#REF!</definedName>
    <definedName name="MCOD02.040.4690">'[12]MEMORIAL'!#REF!</definedName>
    <definedName name="MCOD02.040.7402">'[12]MEMORIAL'!#REF!</definedName>
    <definedName name="MCOD02.040.9800">'[12]MEMORIAL'!#REF!</definedName>
    <definedName name="MCOD02.040.9802">'[12]MEMORIAL'!#REF!</definedName>
    <definedName name="MCOD02.040.9804">'[12]MEMORIAL'!#REF!</definedName>
    <definedName name="MCOD02.110.0014">'[12]MEMORIAL'!#REF!</definedName>
    <definedName name="MCOD02.110.0054">'[12]MEMORIAL'!#REF!</definedName>
    <definedName name="MCOD02.110.0066">'[12]MEMORIAL'!#REF!</definedName>
    <definedName name="MCOD02.110.0094">'[12]MEMORIAL'!#REF!</definedName>
    <definedName name="MCOD02.110.0106">'[12]MEMORIAL'!#REF!</definedName>
    <definedName name="MCOD02.110.0110">'[12]MEMORIAL'!#REF!</definedName>
    <definedName name="MCOD02.110.0134">'[12]MEMORIAL'!#REF!</definedName>
    <definedName name="MCOD02.110.0146">'[12]MEMORIAL'!#REF!</definedName>
    <definedName name="MCOD02.110.0150">'[12]MEMORIAL'!#REF!</definedName>
    <definedName name="MCOD02.110.0610">'[12]MEMORIAL'!#REF!</definedName>
    <definedName name="MCOD02.110.0620">'[12]MEMORIAL'!#REF!</definedName>
    <definedName name="MCOD02.110.0734">'[12]MEMORIAL'!#REF!</definedName>
    <definedName name="MCOD02.110.0738">'[12]MEMORIAL'!#REF!</definedName>
    <definedName name="MCOD02.110.0750">'[12]MEMORIAL'!#REF!</definedName>
    <definedName name="MCOD02.110.1014">'[12]MEMORIAL'!#REF!</definedName>
    <definedName name="MCOD02.110.1020">'[12]MEMORIAL'!#REF!</definedName>
    <definedName name="MCOD02.110.1164">'[12]MEMORIAL'!#REF!</definedName>
    <definedName name="MCOD02.110.1166">'[12]MEMORIAL'!#REF!</definedName>
    <definedName name="MCOD02.110.1420">'[12]MEMORIAL'!#REF!</definedName>
    <definedName name="MCOD02.110.1426">'[12]MEMORIAL'!#REF!</definedName>
    <definedName name="MCOD02.110.1654">'[12]MEMORIAL'!#REF!</definedName>
    <definedName name="MCOD02.110.1880">'[12]MEMORIAL'!#REF!</definedName>
    <definedName name="MCOD02.110.1974">'[12]MEMORIAL'!#REF!</definedName>
    <definedName name="MCOD02.110.1996">'[12]MEMORIAL'!#REF!</definedName>
    <definedName name="MCOD02.110.2012">'[12]MEMORIAL'!#REF!</definedName>
    <definedName name="MCOD02.110.2016">'[12]MEMORIAL'!#REF!</definedName>
    <definedName name="MCOD02.110.2024">'[12]MEMORIAL'!#REF!</definedName>
    <definedName name="MCOD02.110.2026">'[12]MEMORIAL'!#REF!</definedName>
    <definedName name="MCOD02.110.2310">'[12]MEMORIAL'!#REF!</definedName>
    <definedName name="MCOD02.110.2480">'[12]MEMORIAL'!#REF!</definedName>
    <definedName name="MCOD02.110.2798">'[12]MEMORIAL'!#REF!</definedName>
    <definedName name="MCOD02.110.2806">'[12]MEMORIAL'!#REF!</definedName>
    <definedName name="MCOD02.110.2868">'[12]MEMORIAL'!#REF!</definedName>
    <definedName name="MCOD02.110.3856">'[12]MEMORIAL'!#REF!</definedName>
    <definedName name="MCOD02.110.3908">'[12]MEMORIAL'!#REF!</definedName>
    <definedName name="MCOD02.110.3926">'[12]MEMORIAL'!#REF!</definedName>
    <definedName name="MCOD02.110.4288">'[12]MEMORIAL'!#REF!</definedName>
    <definedName name="MCOD02.110.4296">'[12]MEMORIAL'!#REF!</definedName>
    <definedName name="MCOD02.110.4308">'[12]MEMORIAL'!#REF!</definedName>
    <definedName name="MCOD02.110.4312">'[12]MEMORIAL'!#REF!</definedName>
    <definedName name="MCOD02.110.4320">'[12]MEMORIAL'!#REF!</definedName>
    <definedName name="MCOD02.110.4780">'[12]MEMORIAL'!#REF!</definedName>
    <definedName name="MCOD02.120.0050">'[12]MEMORIAL'!#REF!</definedName>
    <definedName name="MCOD02.120.0060">'[12]MEMORIAL'!#REF!</definedName>
    <definedName name="MCOD02.120.0140">'[12]MEMORIAL'!#REF!</definedName>
    <definedName name="MCOD02.130.0070">'[12]MEMORIAL'!#REF!</definedName>
    <definedName name="MCOD02.130.0080">'[12]MEMORIAL'!#REF!</definedName>
    <definedName name="MCOD02.130.0100">'[12]MEMORIAL'!#REF!</definedName>
    <definedName name="MCOD02.140.0030">'[12]MEMORIAL'!#REF!</definedName>
    <definedName name="MCOD02.140.0080">'[12]MEMORIAL'!#REF!</definedName>
    <definedName name="MCOD02.140.0090">'[12]MEMORIAL'!#REF!</definedName>
    <definedName name="MCOD02.160.0010">'[12]MEMORIAL'!#REF!</definedName>
    <definedName name="MCOD02.160.0110">'[12]MEMORIAL'!#REF!</definedName>
    <definedName name="MCOD02.180.0010">'[12]MEMORIAL'!#REF!</definedName>
    <definedName name="MCOD02.210.0020">'[12]MEMORIAL'!#REF!</definedName>
    <definedName name="MCOD02.210.0030">'[12]MEMORIAL'!#REF!</definedName>
    <definedName name="MCOD02.210.0090">'[12]MEMORIAL'!#REF!</definedName>
    <definedName name="MCOD02.210.0110">'[12]MEMORIAL'!#REF!</definedName>
    <definedName name="MCOD02.210.0290">'[10]MEMORIAL'!#REF!</definedName>
    <definedName name="MCOD02.210.0310">'[12]MEMORIAL'!#REF!</definedName>
    <definedName name="MCOD02.210.0340">'[12]MEMORIAL'!#REF!</definedName>
    <definedName name="MCOD02.210.0350">'[12]MEMORIAL'!#REF!</definedName>
    <definedName name="MCOD02.210.0360">'[12]MEMORIAL'!#REF!</definedName>
    <definedName name="MCOD02.210.0370">'[12]MEMORIAL'!#REF!</definedName>
    <definedName name="MCOD02.210.0380">'[12]MEMORIAL'!#REF!</definedName>
    <definedName name="MCOD02.210.1609">'[10]MEMORIAL'!#REF!</definedName>
    <definedName name="MCOD02.210.1620">'[12]MEMORIAL'!#REF!</definedName>
    <definedName name="MCOD02.210.1625">'[12]MEMORIAL'!#REF!</definedName>
    <definedName name="MCOD02.210.1635">'[12]MEMORIAL'!#REF!</definedName>
    <definedName name="MCOD02.210.1637">'[12]MEMORIAL'!#REF!</definedName>
    <definedName name="MCOD03.020.0020">'[12]MEMORIAL'!#REF!</definedName>
    <definedName name="MCOD05.150.0830">'[12]MEMORIAL'!#REF!</definedName>
    <definedName name="MCOD05.150.0840">'[12]MEMORIAL'!#REF!</definedName>
    <definedName name="MCODCOTADO01">'[12]MEMORIAL'!#REF!</definedName>
    <definedName name="MCODCOTADO02">'[12]MEMORIAL'!#REF!</definedName>
    <definedName name="MCODCOTADO03">'[12]MEMORIAL'!#REF!</definedName>
    <definedName name="MCODCOTADO04">'[12]MEMORIAL'!#REF!</definedName>
    <definedName name="MTOT02.020.0010">'[12]MEMORIAL'!#REF!</definedName>
    <definedName name="MTOT02.020.0070">'[12]MEMORIAL'!#REF!</definedName>
    <definedName name="MTOT02.030.0090">'[12]MEMORIAL'!#REF!</definedName>
    <definedName name="MTOT02.030.0100">'[12]MEMORIAL'!#REF!</definedName>
    <definedName name="MTOT02.040.0200">'[12]MEMORIAL'!#REF!</definedName>
    <definedName name="MTOT02.040.0280">'[12]MEMORIAL'!#REF!</definedName>
    <definedName name="MTOT02.040.0921">'[12]MEMORIAL'!#REF!</definedName>
    <definedName name="MTOT02.040.1055">'[12]MEMORIAL'!#REF!</definedName>
    <definedName name="MTOT02.040.1060">'[12]MEMORIAL'!#REF!</definedName>
    <definedName name="MTOT02.040.3790">'[12]MEMORIAL'!#REF!</definedName>
    <definedName name="MTOT02.040.3800">'[12]MEMORIAL'!#REF!</definedName>
    <definedName name="MTOT02.040.3810">'[12]MEMORIAL'!#REF!</definedName>
    <definedName name="MTOT02.040.4510">'[12]MEMORIAL'!#REF!</definedName>
    <definedName name="MTOT02.040.4520">'[12]MEMORIAL'!#REF!</definedName>
    <definedName name="MTOT02.040.4550">'[12]MEMORIAL'!#REF!</definedName>
    <definedName name="MTOT02.040.4620">'[12]MEMORIAL'!#REF!</definedName>
    <definedName name="MTOT02.040.4630">'[12]MEMORIAL'!#REF!</definedName>
    <definedName name="MTOT02.040.4636">'[12]MEMORIAL'!#REF!</definedName>
    <definedName name="MTOT02.040.4690">'[12]MEMORIAL'!#REF!</definedName>
    <definedName name="MTOT02.040.7402">'[12]MEMORIAL'!#REF!</definedName>
    <definedName name="MTOT02.040.9800">'[12]MEMORIAL'!#REF!</definedName>
    <definedName name="MTOT02.040.9802">'[12]MEMORIAL'!#REF!</definedName>
    <definedName name="MTOT02.040.9804">'[12]MEMORIAL'!#REF!</definedName>
    <definedName name="MTOT02.110.0014">'[12]MEMORIAL'!#REF!</definedName>
    <definedName name="MTOT02.110.0054">'[12]MEMORIAL'!#REF!</definedName>
    <definedName name="MTOT02.110.0066">'[12]MEMORIAL'!#REF!</definedName>
    <definedName name="MTOT02.110.0094">'[12]MEMORIAL'!#REF!</definedName>
    <definedName name="MTOT02.110.0106">'[12]MEMORIAL'!#REF!</definedName>
    <definedName name="MTOT02.110.0110">'[12]MEMORIAL'!#REF!</definedName>
    <definedName name="MTOT02.110.0134">'[12]MEMORIAL'!#REF!</definedName>
    <definedName name="MTOT02.110.0146">'[12]MEMORIAL'!#REF!</definedName>
    <definedName name="MTOT02.110.0150">'[12]MEMORIAL'!#REF!</definedName>
    <definedName name="MTOT02.110.0610">'[12]MEMORIAL'!#REF!</definedName>
    <definedName name="MTOT02.110.0620">'[12]MEMORIAL'!#REF!</definedName>
    <definedName name="MTOT02.110.0734">'[12]MEMORIAL'!#REF!</definedName>
    <definedName name="MTOT02.110.0738">'[12]MEMORIAL'!#REF!</definedName>
    <definedName name="MTOT02.110.0750">'[12]MEMORIAL'!#REF!</definedName>
    <definedName name="MTOT02.110.1014">'[12]MEMORIAL'!#REF!</definedName>
    <definedName name="MTOT02.110.1020">'[12]MEMORIAL'!#REF!</definedName>
    <definedName name="MTOT02.110.1164">'[12]MEMORIAL'!#REF!</definedName>
    <definedName name="MTOT02.110.1166">'[12]MEMORIAL'!#REF!</definedName>
    <definedName name="MTOT02.110.1420">'[12]MEMORIAL'!#REF!</definedName>
    <definedName name="MTOT02.110.1426">'[12]MEMORIAL'!#REF!</definedName>
    <definedName name="MTOT02.110.1654">'[12]MEMORIAL'!#REF!</definedName>
    <definedName name="MTOT02.110.1880">'[12]MEMORIAL'!#REF!</definedName>
    <definedName name="MTOT02.110.1974">'[12]MEMORIAL'!#REF!</definedName>
    <definedName name="MTOT02.110.1996">'[12]MEMORIAL'!#REF!</definedName>
    <definedName name="MTOT02.110.2012">'[12]MEMORIAL'!#REF!</definedName>
    <definedName name="MTOT02.110.2016">'[12]MEMORIAL'!#REF!</definedName>
    <definedName name="MTOT02.110.2024">'[12]MEMORIAL'!#REF!</definedName>
    <definedName name="MTOT02.110.2026">'[12]MEMORIAL'!#REF!</definedName>
    <definedName name="MTOT02.110.2310">'[12]MEMORIAL'!#REF!</definedName>
    <definedName name="MTOT02.110.2480">'[12]MEMORIAL'!#REF!</definedName>
    <definedName name="MTOT02.110.2798">'[12]MEMORIAL'!#REF!</definedName>
    <definedName name="MTOT02.110.2806">'[12]MEMORIAL'!#REF!</definedName>
    <definedName name="MTOT02.110.2868">'[12]MEMORIAL'!#REF!</definedName>
    <definedName name="MTOT02.110.3856">'[12]MEMORIAL'!#REF!</definedName>
    <definedName name="MTOT02.110.3908">'[12]MEMORIAL'!#REF!</definedName>
    <definedName name="MTOT02.110.3926">'[12]MEMORIAL'!#REF!</definedName>
    <definedName name="MTOT02.110.4288">'[12]MEMORIAL'!#REF!</definedName>
    <definedName name="MTOT02.110.4296">'[12]MEMORIAL'!#REF!</definedName>
    <definedName name="MTOT02.110.4308">'[12]MEMORIAL'!#REF!</definedName>
    <definedName name="MTOT02.110.4312">'[12]MEMORIAL'!#REF!</definedName>
    <definedName name="MTOT02.110.4320">'[12]MEMORIAL'!#REF!</definedName>
    <definedName name="MTOT02.110.4780">'[12]MEMORIAL'!#REF!</definedName>
    <definedName name="MTOT02.110.610">'[12]MEMORIAL'!#REF!</definedName>
    <definedName name="MTOT02.120.0050">'[12]MEMORIAL'!#REF!</definedName>
    <definedName name="MTOT02.120.0060">'[12]MEMORIAL'!#REF!</definedName>
    <definedName name="MTOT02.120.0140">'[12]MEMORIAL'!#REF!</definedName>
    <definedName name="MTOT02.130.0070">'[12]MEMORIAL'!#REF!</definedName>
    <definedName name="MTOT02.130.0080">'[12]MEMORIAL'!#REF!</definedName>
    <definedName name="MTOT02.130.0100">'[12]MEMORIAL'!#REF!</definedName>
    <definedName name="MTOT02.140.0030">'[12]MEMORIAL'!#REF!</definedName>
    <definedName name="MTOT02.140.0080">'[12]MEMORIAL'!#REF!</definedName>
    <definedName name="MTOT02.140.0090">'[12]MEMORIAL'!#REF!</definedName>
    <definedName name="MTOT02.160.0010">'[12]MEMORIAL'!#REF!</definedName>
    <definedName name="MTOT02.160.0110">'[12]MEMORIAL'!#REF!</definedName>
    <definedName name="MTOT02.180.0010">'[12]MEMORIAL'!#REF!</definedName>
    <definedName name="MTOT02.210.0020">'[12]MEMORIAL'!#REF!</definedName>
    <definedName name="MTOT02.210.0030">'[12]MEMORIAL'!#REF!</definedName>
    <definedName name="MTOT02.210.0090">'[12]MEMORIAL'!#REF!</definedName>
    <definedName name="MTOT02.210.0110">'[12]MEMORIAL'!#REF!</definedName>
    <definedName name="MTOT02.210.0290">'[10]MEMORIAL'!#REF!</definedName>
    <definedName name="MTOT02.210.0310">'[12]MEMORIAL'!#REF!</definedName>
    <definedName name="MTOT02.210.0340">'[12]MEMORIAL'!#REF!</definedName>
    <definedName name="MTOT02.210.0350">'[12]MEMORIAL'!#REF!</definedName>
    <definedName name="MTOT02.210.0360">'[12]MEMORIAL'!#REF!</definedName>
    <definedName name="MTOT02.210.0370">'[12]MEMORIAL'!#REF!</definedName>
    <definedName name="MTOT02.210.0380">'[12]MEMORIAL'!#REF!</definedName>
    <definedName name="MTOT02.210.1609">'[10]MEMORIAL'!#REF!</definedName>
    <definedName name="MTOT02.210.1620">'[12]MEMORIAL'!#REF!</definedName>
    <definedName name="MTOT02.210.1625">'[12]MEMORIAL'!#REF!</definedName>
    <definedName name="MTOT02.210.1635">'[12]MEMORIAL'!#REF!</definedName>
    <definedName name="MTOT02.210.1637">'[12]MEMORIAL'!#REF!</definedName>
    <definedName name="MTOT02.210.2930">'[10]MEMORIAL'!#REF!</definedName>
    <definedName name="MTOT02.2140.">'[12]MEMORIAL'!#REF!</definedName>
    <definedName name="MTOT03.020.0020">'[12]MEMORIAL'!#REF!</definedName>
    <definedName name="MTOT05.150.0830">'[12]MEMORIAL'!#REF!</definedName>
    <definedName name="MTOT05.150.0840">'[12]MEMORIAL'!#REF!</definedName>
    <definedName name="MTOTCOTADO01">'[12]MEMORIAL'!#REF!</definedName>
    <definedName name="MTOTCOTADO02">'[12]MEMORIAL'!#REF!</definedName>
    <definedName name="MTOTCOTADO03">'[12]MEMORIAL'!#REF!</definedName>
    <definedName name="MTOTCOTADO04">'[12]MEMORIAL'!#REF!</definedName>
    <definedName name="MTOTCOTADO05">'[12]MEMORIAL'!#REF!</definedName>
    <definedName name="MTOTCOTADO21">'[13]MEMORIAL'!#REF!</definedName>
    <definedName name="MTOTVERBA">'[13]MEMORIAL'!#REF!</definedName>
    <definedName name="NOME">#N/A</definedName>
    <definedName name="p">#REF!</definedName>
    <definedName name="PARALELO">#REF!</definedName>
    <definedName name="Print_Area_MI">#REF!</definedName>
    <definedName name="PRINT_TITLES_MI">#REF!</definedName>
    <definedName name="RAH">#REF!</definedName>
    <definedName name="range1">'ORÇAMENTO'!$B$1:$H$1308</definedName>
    <definedName name="RFV">'[2]MEMORIAL'!#REF!</definedName>
    <definedName name="rpa">#REF!</definedName>
    <definedName name="rpb">#REF!</definedName>
    <definedName name="rpp">#REF!</definedName>
    <definedName name="SCOD02.010.0020">#REF!</definedName>
    <definedName name="SCOD02.010.0050">'[12]MEMORIAL'!#REF!</definedName>
    <definedName name="SCOD02.010.0065">'[12]MEMORIAL'!#REF!</definedName>
    <definedName name="SCOD02.010.0130">'[12]MEMORIAL'!#REF!</definedName>
    <definedName name="SCOD03.010.0020">'[12]MEMORIAL'!#REF!</definedName>
    <definedName name="SCOD03.010.0025">'[12]MEMORIAL'!#REF!</definedName>
    <definedName name="SCOD03.010.0040">'[12]MEMORIAL'!#REF!</definedName>
    <definedName name="SCOD03.010.0050">'[12]MEMORIAL'!#REF!</definedName>
    <definedName name="SCOD03.010.0100">'[12]MEMORIAL'!#REF!</definedName>
    <definedName name="SCOD03.010.0180">'[12]MEMORIAL'!#REF!</definedName>
    <definedName name="SCOD03.010.0200">'[12]MEMORIAL'!#REF!</definedName>
    <definedName name="SCOD04.010.0010">'[8]MEMORIAL'!#REF!</definedName>
    <definedName name="SCOD04.010.0040">'[8]MEMORIAL'!#REF!</definedName>
    <definedName name="SCOD04.010.0070">'[8]MEMORIAL'!#REF!</definedName>
    <definedName name="SCOD04.010.0150">'[8]MEMORIAL'!#REF!</definedName>
    <definedName name="SCOD04.010.0190">'[8]MEMORIAL'!#REF!</definedName>
    <definedName name="SCOD04.010.0200">'[8]MEMORIAL'!#REF!</definedName>
    <definedName name="SCOD04.010.0320">'[8]MEMORIAL'!#REF!</definedName>
    <definedName name="SCOD04.010.0330">'[8]MEMORIAL'!#REF!</definedName>
    <definedName name="SCOD04.010.0371">'[12]MEMORIAL'!#REF!</definedName>
    <definedName name="SCOD04.010.0375">'[8]MEMORIAL'!#REF!</definedName>
    <definedName name="SCOD04.010.0395">'[8]MEMORIAL'!#REF!</definedName>
    <definedName name="SCOD04.010.0420">'[8]MEMORIAL'!#REF!</definedName>
    <definedName name="SCOD04.010.0430">'[8]MEMORIAL'!#REF!</definedName>
    <definedName name="SCOD05.010.0020">'[8]MEMORIAL'!#REF!</definedName>
    <definedName name="SCOD08.010.0010">'[8]MEMORIAL'!#REF!</definedName>
    <definedName name="SCOD08.010.0040">'[8]MEMORIAL'!#REF!</definedName>
    <definedName name="SCOD08.010.0060">'[12]MEMORIAL'!#REF!</definedName>
    <definedName name="SCOD08.010.0080">'[14]MEMORIAL'!#REF!</definedName>
    <definedName name="SCOD08.010.0120">'[14]MEMORIAL'!#REF!</definedName>
    <definedName name="SCOD08.010.0130">'[8]MEMORIAL'!#REF!</definedName>
    <definedName name="SCOD08.010.0135">'[8]MEMORIAL'!#REF!</definedName>
    <definedName name="SCOD08.010.0270">'[8]MEMORIAL'!#REF!</definedName>
    <definedName name="SCOD09.010.0060">'[8]MEMORIAL'!#REF!</definedName>
    <definedName name="SCOD09.010.0240">'[12]MEMORIAL'!#REF!</definedName>
    <definedName name="SCOD09.010.0430">'[12]MEMORIAL'!#REF!</definedName>
    <definedName name="SCOD09.010.0470">'[12]MEMORIAL'!#REF!</definedName>
    <definedName name="SCOD09.010.0700">'[12]MEMORIAL'!#REF!</definedName>
    <definedName name="SCOD10.010.0140">'[8]MEMORIAL'!#REF!</definedName>
    <definedName name="SCOD10.010.0180">'[8]MEMORIAL'!#REF!</definedName>
    <definedName name="SCOD10.010.0270">'[12]MEMORIAL'!#REF!</definedName>
    <definedName name="SCOD10.010.0280">'[12]MEMORIAL'!#REF!</definedName>
    <definedName name="SCOD10.010.0298">'[8]MEMORIAL'!#REF!</definedName>
    <definedName name="SCOD10.010.0307">'[12]MEMORIAL'!#REF!</definedName>
    <definedName name="SCOD10.010.0308">'[12]MEMORIAL'!#REF!</definedName>
    <definedName name="SCOD10.010.0310">'[8]MEMORIAL'!#REF!</definedName>
    <definedName name="SCOD10.010.0330">'[12]MEMORIAL'!#REF!</definedName>
    <definedName name="SCOD10.010.0333">'[12]MEMORIAL'!#REF!</definedName>
    <definedName name="SCOD10.010.0350">'[14]MEMORIAL'!#REF!</definedName>
    <definedName name="SCOD10.010.0380">'[12]MEMORIAL'!#REF!</definedName>
    <definedName name="SCOD10.010.0400">'[12]MEMORIAL'!#REF!</definedName>
    <definedName name="SCOD10.010.0431">'[12]MEMORIAL'!#REF!</definedName>
    <definedName name="SCOD10.010.1100">'[14]MEMORIAL'!#REF!</definedName>
    <definedName name="SCOD10.010.1110">'[8]MEMORIAL'!#REF!</definedName>
    <definedName name="SCOD12.010.0010">'[8]MEMORIAL'!#REF!</definedName>
    <definedName name="SCOD12.010.0060">'[12]MEMORIAL'!#REF!</definedName>
    <definedName name="SCOD12.010.0210">'[12]MEMORIAL'!#REF!</definedName>
    <definedName name="SCOD12.010.0360">'[12]MEMORIAL'!#REF!</definedName>
    <definedName name="SCOD12.010.0550">'[12]MEMORIAL'!#REF!</definedName>
    <definedName name="SCOD13.010.0030">'[12]MEMORIAL'!#REF!</definedName>
    <definedName name="SCOD13.010.0090">'[12]MEMORIAL'!#REF!</definedName>
    <definedName name="SCOD13.010.0100">'[8]MEMORIAL'!#REF!</definedName>
    <definedName name="SCOD13.010.0110">'[12]MEMORIAL'!#REF!</definedName>
    <definedName name="SCOD13.010.1200">'[12]MEMORIAL'!#REF!</definedName>
    <definedName name="SCOD15.010.0010">'[12]MEMORIAL'!#REF!</definedName>
    <definedName name="SCOD15.010.0055">'[12]MEMORIAL'!#REF!</definedName>
    <definedName name="SCOD15.010.0120">'[10]MEMORIAL'!#REF!</definedName>
    <definedName name="SCOD15.010.0140">'[12]MEMORIAL'!#REF!</definedName>
    <definedName name="SCOD15.010.0181">'[12]MEMORIAL'!#REF!</definedName>
    <definedName name="SCOD15.010.0250">'[10]MEMORIAL'!#REF!</definedName>
    <definedName name="SCOD15.010.0270">'[12]MEMORIAL'!#REF!</definedName>
    <definedName name="SCOD15.010.0280">'[8]MEMORIAL'!#REF!</definedName>
    <definedName name="SCOD15.010.0290">'[8]MEMORIAL'!#REF!</definedName>
    <definedName name="SCOD16.010.0010">'[8]MEMORIAL'!#REF!</definedName>
    <definedName name="SCOD16.010.0060">'[12]MEMORIAL'!#REF!</definedName>
    <definedName name="SCOD16.010.0110">'[12]MEMORIAL'!#REF!</definedName>
    <definedName name="SCOD16.010.0120">'[12]MEMORIAL'!#REF!</definedName>
    <definedName name="SCOD16.010.0170">'[12]MEMORIAL'!#REF!</definedName>
    <definedName name="SCOD17.010.0080">'[12]MEMORIAL'!#REF!</definedName>
    <definedName name="SCOD17.010.0100">'[8]MEMORIAL'!#REF!</definedName>
    <definedName name="SCOD17.010.0150">'[12]MEMORIAL'!#REF!</definedName>
    <definedName name="SCOD17.010.0290">'[12]MEMORIAL'!#REF!</definedName>
    <definedName name="SCOD17.010.0390">'[12]MEMORIAL'!#REF!</definedName>
    <definedName name="SCOD17.010.0436">'[8]MEMORIAL'!#REF!</definedName>
    <definedName name="SCOD17.010.0437">'[12]MEMORIAL'!#REF!</definedName>
    <definedName name="SCOD17.010.0602">'[12]MEMORIAL'!#REF!</definedName>
    <definedName name="SCODCOMPOSIÇÃO01">'[11]MEMORIAL'!#REF!</definedName>
    <definedName name="SCODCOMPOSIÇÃO01A">'[13]MEMORIAL'!#REF!</definedName>
    <definedName name="SCODCOMPOSIÇÃO02">'[13]MEMORIAL'!#REF!</definedName>
    <definedName name="SCODCOTADO01">'[8]MEMORIAL'!#REF!</definedName>
    <definedName name="SCODCOTADO02">'[8]MEMORIAL'!#REF!</definedName>
    <definedName name="SCODCOTADO03">'[8]MEMORIAL'!#REF!</definedName>
    <definedName name="SCODCOTADO04">'[8]MEMORIAL'!#REF!</definedName>
    <definedName name="SCODCOTADO05">'[8]MEMORIAL'!#REF!</definedName>
    <definedName name="SCODCOTADO06">'[8]MEMORIAL'!#REF!</definedName>
    <definedName name="SCODVERBA01">'[8]MEMORIAL'!#REF!</definedName>
    <definedName name="SCOMPOS01">'[8]MEMORIAL'!#REF!</definedName>
    <definedName name="serviço">#REF!</definedName>
    <definedName name="STOT01.010.0020">'[8]MEMORIAL'!#REF!</definedName>
    <definedName name="STOT01.050.0040">'[8]MEMORIAL'!#REF!</definedName>
    <definedName name="STOT01.110.0010">'[8]MEMORIAL'!#REF!</definedName>
    <definedName name="STOT01.110.0295">'[8]MEMORIAL'!#REF!</definedName>
    <definedName name="STOT01.110.0720">'[8]MEMORIAL'!#REF!</definedName>
    <definedName name="STOT01.120.O22O">'[8]MEMORIAL'!#REF!</definedName>
    <definedName name="STOT01.150.0130">'[8]MEMORIAL'!#REF!</definedName>
    <definedName name="STOT01.150.0190">'[8]MEMORIAL'!#REF!</definedName>
    <definedName name="STOT01.250.0020">'[8]MEMORIAL'!#REF!</definedName>
    <definedName name="STOT01.250.0040">'[8]MEMORIAL'!#REF!</definedName>
    <definedName name="STOT01.250.0340">'[8]MEMORIAL'!#REF!</definedName>
    <definedName name="STOT01.2500040">'[8]MEMORIAL'!#REF!</definedName>
    <definedName name="STOT02.010.0020">'[8]MEMORIAL'!#REF!</definedName>
    <definedName name="STOT02.010.0030">'[8]MEMORIAL'!#REF!</definedName>
    <definedName name="STOT02.010.0050">'[15]MEMORIAL'!#REF!</definedName>
    <definedName name="STOT02.010.0060">'[8]MEMORIAL'!#REF!</definedName>
    <definedName name="STOT02.010.0065">'[8]MEMORIAL'!#REF!</definedName>
    <definedName name="STOT02.010.0080">'[8]MEMORIAL'!#REF!</definedName>
    <definedName name="STOT02.010.0090">'[8]MEMORIAL'!#REF!</definedName>
    <definedName name="STOT02.010.0130">'[15]MEMORIAL'!#REF!</definedName>
    <definedName name="STOT02.010.0140">'[8]MEMORIAL'!#REF!</definedName>
    <definedName name="STOT02.010.0150">'[8]MEMORIAL'!#REF!</definedName>
    <definedName name="STOT02.020.0020">'[8]MEMORIAL'!#REF!</definedName>
    <definedName name="STOT02.040.0320">'[8]MEMORIAL'!#REF!</definedName>
    <definedName name="STOT02.040.3910">'[8]MEMORIAL'!#REF!</definedName>
    <definedName name="STOT02.040.3930">'[8]MEMORIAL'!#REF!</definedName>
    <definedName name="STOT02.040.7438">'[8]MEMORIAL'!#REF!</definedName>
    <definedName name="STOT02.110.0136">'[8]MEMORIAL'!#REF!</definedName>
    <definedName name="STOT02.110.0736">'[8]MEMORIAL'!#REF!</definedName>
    <definedName name="STOT02.110.1866">'[8]MEMORIAL'!#REF!</definedName>
    <definedName name="STOT02.110.2021">'[8]MEMORIAL'!#REF!</definedName>
    <definedName name="STOT02.110.2070">'[8]MEMORIAL'!#REF!</definedName>
    <definedName name="STOT02.110.2284">'[8]MEMORIAL'!#REF!</definedName>
    <definedName name="STOT02.110.2758">'[8]MEMORIAL'!#REF!</definedName>
    <definedName name="STOT02.110.3862">'[8]MEMORIAL'!#REF!</definedName>
    <definedName name="STOT02.110.3868">'[8]MEMORIAL'!#REF!</definedName>
    <definedName name="STOT02.110.3926">'[8]MEMORIAL'!#REF!</definedName>
    <definedName name="STOT02.110.4292">'[8]MEMORIAL'!#REF!</definedName>
    <definedName name="STOT02.110.4760">'[8]MEMORIAL'!#REF!</definedName>
    <definedName name="STOT02.120.0010">'[8]MEMORIAL'!#REF!</definedName>
    <definedName name="STOT02.120.0040">'[8]MEMORIAL'!#REF!</definedName>
    <definedName name="STOT02.140.0040">'[8]MEMORIAL'!#REF!</definedName>
    <definedName name="STOT02.160.0010">'[8]MEMORIAL'!#REF!</definedName>
    <definedName name="STOT02.160.0075">'[8]MEMORIAL'!#REF!</definedName>
    <definedName name="STOT02.210.0030">'[8]MEMORIAL'!#REF!</definedName>
    <definedName name="STOT02.210.0110">'[8]MEMORIAL'!#REF!</definedName>
    <definedName name="STOT02.210.0290">'[8]MEMORIAL'!#REF!</definedName>
    <definedName name="STOT02.210.0320">'[8]MEMORIAL'!#REF!</definedName>
    <definedName name="STOT03.010.0020">'[8]MEMORIAL'!#REF!</definedName>
    <definedName name="STOT03.010.0025">'[8]MEMORIAL'!#REF!</definedName>
    <definedName name="STOT03.010.0040">'[12]MEMORIAL'!#REF!</definedName>
    <definedName name="STOT03.010.0050">'[12]MEMORIAL'!#REF!</definedName>
    <definedName name="STOT03.010.0100">'[15]MEMORIAL'!#REF!</definedName>
    <definedName name="STOT03.010.0140">'[8]MEMORIAL'!#REF!</definedName>
    <definedName name="STOT03.010.0160">'[8]MEMORIAL'!#REF!</definedName>
    <definedName name="STOT03.010.0170">'[8]MEMORIAL'!#REF!</definedName>
    <definedName name="STOT03.010.0180">'[8]MEMORIAL'!#REF!</definedName>
    <definedName name="STOT03.010.0190">'[8]MEMORIAL'!#REF!</definedName>
    <definedName name="STOT03.010.0200">'[8]MEMORIAL'!#REF!</definedName>
    <definedName name="STOT04.010.0010">'[8]MEMORIAL'!#REF!</definedName>
    <definedName name="STOT04.010.0040">'[8]MEMORIAL'!#REF!</definedName>
    <definedName name="STOT04.010.0070">'[8]MEMORIAL'!#REF!</definedName>
    <definedName name="STOT04.010.0150">'[8]MEMORIAL'!#REF!</definedName>
    <definedName name="STOT04.010.0190">'[8]MEMORIAL'!#REF!</definedName>
    <definedName name="STOT04.010.0200">'[8]MEMORIAL'!#REF!</definedName>
    <definedName name="STOT04.010.0290">'[16]MEMORIAL'!#REF!</definedName>
    <definedName name="STOT04.010.0320">'[8]MEMORIAL'!#REF!</definedName>
    <definedName name="STOT04.010.0330">'[8]MEMORIAL'!#REF!</definedName>
    <definedName name="STOT04.010.0371">'[12]MEMORIAL'!#REF!</definedName>
    <definedName name="STOT04.010.0375">'[8]MEMORIAL'!#REF!</definedName>
    <definedName name="STOT04.010.0395">'[8]MEMORIAL'!#REF!</definedName>
    <definedName name="STOT04.010.0420">'[8]MEMORIAL'!#REF!</definedName>
    <definedName name="STOT04.010.0430">'[8]MEMORIAL'!#REF!</definedName>
    <definedName name="STOT05.010.0020">'[8]MEMORIAL'!#REF!</definedName>
    <definedName name="STOT05.110.0005">'[8]MEMORIAL'!#REF!</definedName>
    <definedName name="STOT05.110.0420">'[8]MEMORIAL'!#REF!</definedName>
    <definedName name="STOT05.110.1300">'[8]MEMORIAL'!#REF!</definedName>
    <definedName name="STOT05.110.1565">'[8]MEMORIAL'!#REF!</definedName>
    <definedName name="STOT05.110.1590">'[8]MEMORIAL'!#REF!</definedName>
    <definedName name="STOT05.110.1620">'[8]MEMORIAL'!#REF!</definedName>
    <definedName name="STOT05.120.0060">'[8]MEMORIAL'!#REF!</definedName>
    <definedName name="STOT06.010.0010">'[8]MEMORIAL'!#REF!</definedName>
    <definedName name="STOT08.010.0010">'[8]MEMORIAL'!#REF!</definedName>
    <definedName name="STOT08.010.0040">'[8]MEMORIAL'!#REF!</definedName>
    <definedName name="STOT08.010.0060">'[12]MEMORIAL'!#REF!</definedName>
    <definedName name="STOT08.010.0080">'[14]MEMORIAL'!#REF!</definedName>
    <definedName name="STOT08.010.0120">'[8]MEMORIAL'!#REF!</definedName>
    <definedName name="STOT08.010.0130">'[8]MEMORIAL'!#REF!</definedName>
    <definedName name="STOT08.010.0135">'[8]MEMORIAL'!#REF!</definedName>
    <definedName name="STOT08.010.0180">'[14]MEMORIAL'!#REF!</definedName>
    <definedName name="STOT08.010.0190">'[8]MEMORIAL'!#REF!</definedName>
    <definedName name="STOT08.010.0270">'[8]MEMORIAL'!#REF!</definedName>
    <definedName name="STOT080.010.0350">'[8]MEMORIAL'!#REF!</definedName>
    <definedName name="STOT09.010.0060">'[8]MEMORIAL'!#REF!</definedName>
    <definedName name="STOT09.010.0070">'[8]MEMORIAL'!#REF!</definedName>
    <definedName name="STOT09.010.0240">'[8]MEMORIAL'!#REF!</definedName>
    <definedName name="STOT09.010.0380">'[8]MEMORIAL'!#REF!</definedName>
    <definedName name="STOT09.010.0430">'[8]MEMORIAL'!#REF!</definedName>
    <definedName name="STOT09.010.0470">'[8]MEMORIAL'!#REF!</definedName>
    <definedName name="STOT09.010.0700">'[8]MEMORIAL'!#REF!</definedName>
    <definedName name="STOT10.010.0140">'[8]MEMORIAL'!#REF!</definedName>
    <definedName name="STOT10.010.0150">'[8]MEMORIAL'!#REF!</definedName>
    <definedName name="STOT10.010.0180">'[8]MEMORIAL'!#REF!</definedName>
    <definedName name="STOT10.010.0270">'[12]MEMORIAL'!#REF!</definedName>
    <definedName name="STOT10.010.0280">'[8]MEMORIAL'!#REF!</definedName>
    <definedName name="STOT10.010.0290">'[8]MEMORIAL'!#REF!</definedName>
    <definedName name="STOT10.010.0298">'[8]MEMORIAL'!#REF!</definedName>
    <definedName name="STOT10.010.0307">'[8]MEMORIAL'!#REF!</definedName>
    <definedName name="STOT10.010.0308">'[8]MEMORIAL'!#REF!</definedName>
    <definedName name="STOT10.010.0310">'[8]MEMORIAL'!#REF!</definedName>
    <definedName name="STOT10.010.0330">'[8]MEMORIAL'!#REF!</definedName>
    <definedName name="STOT10.010.0333">'[8]MEMORIAL'!#REF!</definedName>
    <definedName name="STOT10.010.0350">'[8]MEMORIAL'!#REF!</definedName>
    <definedName name="STOT10.010.0380">'[8]MEMORIAL'!#REF!</definedName>
    <definedName name="STOT10.010.0400">'[8]MEMORIAL'!#REF!</definedName>
    <definedName name="STOT10.010.0431">'[8]MEMORIAL'!#REF!</definedName>
    <definedName name="STOT10.010.1100">'[8]MEMORIAL'!#REF!</definedName>
    <definedName name="STOT10.010.1110">'[8]MEMORIAL'!#REF!</definedName>
    <definedName name="STOT12.010.0010">'[8]MEMORIAL'!#REF!</definedName>
    <definedName name="STOT12.010.0050">'[8]MEMORIAL'!#REF!</definedName>
    <definedName name="STOT12.010.0060">'[8]MEMORIAL'!#REF!</definedName>
    <definedName name="STOT12.010.0210">'[8]MEMORIAL'!#REF!</definedName>
    <definedName name="STOT12.010.0300">'[8]MEMORIAL'!#REF!</definedName>
    <definedName name="STOT12.010.0340">'[8]MEMORIAL'!#REF!</definedName>
    <definedName name="STOT12.010.0360">'[8]MEMORIAL'!#REF!</definedName>
    <definedName name="STOT12.010.0550">'[8]MEMORIAL'!#REF!</definedName>
    <definedName name="STOT13.010.0030">'[12]MEMORIAL'!#REF!</definedName>
    <definedName name="STOT13.010.0040">'[8]MEMORIAL'!#REF!</definedName>
    <definedName name="STOT13.010.0090">'[8]MEMORIAL'!#REF!</definedName>
    <definedName name="STOT13.010.0100">'[8]MEMORIAL'!#REF!</definedName>
    <definedName name="STOT13.010.0110">'[8]MEMORIAL'!#REF!</definedName>
    <definedName name="STOT13.010.0350">'[8]MEMORIAL'!#REF!</definedName>
    <definedName name="STOT13.010.0360">'[8]MEMORIAL'!#REF!</definedName>
    <definedName name="STOT13.010.0380">'[8]MEMORIAL'!#REF!</definedName>
    <definedName name="STOT13.010.0410">'[8]MEMORIAL'!#REF!</definedName>
    <definedName name="STOT13.010.0860">'[8]MEMORIAL'!#REF!</definedName>
    <definedName name="STOT13.010.0880">'[8]MEMORIAL'!#REF!</definedName>
    <definedName name="STOT13.010.1200">'[8]MEMORIAL'!#REF!</definedName>
    <definedName name="STOT15.010.0010">'[12]MEMORIAL'!#REF!</definedName>
    <definedName name="STOT15.010.0040">'[16]MEMORIAL'!#REF!</definedName>
    <definedName name="STOT15.010.0055">'[12]MEMORIAL'!#REF!</definedName>
    <definedName name="STOT15.010.0120">'[10]MEMORIAL'!#REF!</definedName>
    <definedName name="STOT15.010.0140">'[12]MEMORIAL'!#REF!</definedName>
    <definedName name="STOT15.010.0181">'[12]MEMORIAL'!#REF!</definedName>
    <definedName name="STOT15.010.0250">'[10]MEMORIAL'!#REF!</definedName>
    <definedName name="STOT15.010.0270">'[8]MEMORIAL'!#REF!</definedName>
    <definedName name="STOT15.010.0280">'[8]MEMORIAL'!#REF!</definedName>
    <definedName name="STOT15.010.0290">'[8]MEMORIAL'!#REF!</definedName>
    <definedName name="STOT16.010.0010">'[8]MEMORIAL'!#REF!</definedName>
    <definedName name="STOT16.010.0060">'[8]MEMORIAL'!#REF!</definedName>
    <definedName name="STOT16.010.0110">'[8]MEMORIAL'!#REF!</definedName>
    <definedName name="STOT16.010.0120">'[8]MEMORIAL'!#REF!</definedName>
    <definedName name="STOT16.010.0150">'[8]MEMORIAL'!#REF!</definedName>
    <definedName name="STOT16.010.0170">'[8]MEMORIAL'!#REF!</definedName>
    <definedName name="STOT17.010.0080">'[8]MEMORIAL'!#REF!</definedName>
    <definedName name="STOT17.010.0100">'[8]MEMORIAL'!#REF!</definedName>
    <definedName name="STOT17.010.0120">'[8]MEMORIAL'!#REF!</definedName>
    <definedName name="STOT17.010.0150">'[8]MEMORIAL'!#REF!</definedName>
    <definedName name="STOT17.010.0290">'[8]MEMORIAL'!#REF!</definedName>
    <definedName name="STOT17.010.0350">'[8]MEMORIAL'!#REF!</definedName>
    <definedName name="STOT17.010.0390">'[12]MEMORIAL'!#REF!</definedName>
    <definedName name="STOT17.010.0437">'[12]MEMORIAL'!#REF!</definedName>
    <definedName name="STOT17.010.0602">'[12]MEMORIAL'!#REF!</definedName>
    <definedName name="STOTCOMPOS01">'[12]MEMORIAL'!#REF!</definedName>
    <definedName name="TERRA">#REF!</definedName>
    <definedName name="_xlnm.Print_Titles" localSheetId="1">'ORÇAMENTO'!$1:$7</definedName>
    <definedName name="TOTALFASE">'[10]SERVIÇO'!$G$841</definedName>
    <definedName name="TOTALMATERIAL">#REF!</definedName>
    <definedName name="TOTALSERVIÇO">#REF!</definedName>
    <definedName name="TOTFASE">#REF!</definedName>
    <definedName name="VAA">#REF!</definedName>
    <definedName name="VAT">'[8]MEMORIAL'!#REF!</definedName>
    <definedName name="VB1.0">#REF!</definedName>
    <definedName name="VB1.1">#REF!</definedName>
    <definedName name="VB1.3">#REF!</definedName>
    <definedName name="VB2.0">#REF!</definedName>
    <definedName name="VB2.1">#REF!</definedName>
    <definedName name="VB2.10">#REF!</definedName>
    <definedName name="VB2.2">#REF!</definedName>
    <definedName name="VB2.3">#REF!</definedName>
    <definedName name="VB2.4">#REF!</definedName>
    <definedName name="VB2.5">#REF!</definedName>
    <definedName name="VB2.6">#REF!</definedName>
    <definedName name="VB2.7">#REF!</definedName>
    <definedName name="VB2.8">#REF!</definedName>
    <definedName name="VB2.9">#REF!</definedName>
    <definedName name="VB3.0">#REF!</definedName>
    <definedName name="VB3.1">#REF!</definedName>
    <definedName name="VB3.2">#REF!</definedName>
    <definedName name="VB3.3">#REF!</definedName>
    <definedName name="VB3.4">#REF!</definedName>
    <definedName name="VB3.5">#REF!</definedName>
    <definedName name="VB3.6">#REF!</definedName>
    <definedName name="VB3.7">#REF!</definedName>
    <definedName name="VB4.0">#REF!</definedName>
    <definedName name="VB4.1">#REF!</definedName>
    <definedName name="VB4.2">#REF!</definedName>
    <definedName name="VB4.3">#REF!</definedName>
    <definedName name="VB4.3.1">#REF!</definedName>
    <definedName name="VB4.3.2">#REF!</definedName>
    <definedName name="VB4.4">#REF!</definedName>
    <definedName name="VB4.5">#REF!</definedName>
    <definedName name="VB5.0">#REF!</definedName>
    <definedName name="VB5.1">#REF!</definedName>
    <definedName name="VB5.2">#REF!</definedName>
    <definedName name="VB6.0">#REF!</definedName>
    <definedName name="VB6.1">#REF!</definedName>
    <definedName name="VB6.2">#REF!</definedName>
    <definedName name="VB6.2.1">#REF!</definedName>
    <definedName name="VB6.2.2">#REF!</definedName>
    <definedName name="VB6.2.3">#REF!</definedName>
    <definedName name="VB6.3">#REF!</definedName>
    <definedName name="VB6.3.1">#REF!</definedName>
    <definedName name="VB6.3.2">#REF!</definedName>
    <definedName name="VB6.4">#REF!</definedName>
    <definedName name="VB6.4.1">#REF!</definedName>
    <definedName name="VB6.4.2">#REF!</definedName>
    <definedName name="VB6.4.3">#REF!</definedName>
    <definedName name="VB6.4.4">#REF!</definedName>
    <definedName name="VB6.4.5">#REF!</definedName>
    <definedName name="VB6.5">#REF!</definedName>
    <definedName name="VB6.6">#REF!</definedName>
    <definedName name="VB6.7">#REF!</definedName>
    <definedName name="VB6.8">#REF!</definedName>
    <definedName name="VB6.8.1">#REF!</definedName>
    <definedName name="VB6.8.2">#REF!</definedName>
    <definedName name="VB6.8.3">#REF!</definedName>
    <definedName name="VB6.8.4">#REF!</definedName>
    <definedName name="VB6.8.5">#REF!</definedName>
    <definedName name="VB6.8.6">#REF!</definedName>
    <definedName name="VB6.8.7">#REF!</definedName>
    <definedName name="VB6.8.8">#REF!</definedName>
    <definedName name="VB6.8.9">#REF!</definedName>
    <definedName name="VBF">'[2]MEMORIAL'!#REF!</definedName>
    <definedName name="VE">#REF!</definedName>
    <definedName name="VEC">#REF!</definedName>
    <definedName name="VO">#REF!</definedName>
    <definedName name="VOC">#REF!</definedName>
    <definedName name="Vol_Estrutural">'[12]MEMORIAL'!#REF!</definedName>
    <definedName name="VOLCON">'[13]MEMORIAL'!#REF!</definedName>
    <definedName name="VOLCONC">'[12]MEMORIAL'!#REF!</definedName>
    <definedName name="vr">#REF!</definedName>
    <definedName name="VRC">#REF!</definedName>
    <definedName name="VTE">'[8]MEMORIAL'!#REF!</definedName>
    <definedName name="X">#REF!</definedName>
  </definedNames>
  <calcPr fullCalcOnLoad="1"/>
</workbook>
</file>

<file path=xl/comments3.xml><?xml version="1.0" encoding="utf-8"?>
<comments xmlns="http://schemas.openxmlformats.org/spreadsheetml/2006/main">
  <authors>
    <author>Lincoln Pacelli Belfi</author>
  </authors>
  <commentList>
    <comment ref="A1" authorId="0">
      <text>
        <r>
          <rPr>
            <b/>
            <sz val="9"/>
            <rFont val="Tahoma"/>
            <family val="2"/>
          </rPr>
          <t>Serviço</t>
        </r>
      </text>
    </comment>
    <comment ref="B1" authorId="0">
      <text>
        <r>
          <rPr>
            <b/>
            <sz val="9"/>
            <rFont val="Tahoma"/>
            <family val="2"/>
          </rPr>
          <t>Texto breve serviço</t>
        </r>
      </text>
    </comment>
    <comment ref="C1" authorId="0">
      <text>
        <r>
          <rPr>
            <b/>
            <sz val="9"/>
            <rFont val="Tahoma"/>
            <family val="2"/>
          </rPr>
          <t>Unidade de medida</t>
        </r>
      </text>
    </comment>
    <comment ref="D1" authorId="0">
      <text>
        <r>
          <rPr>
            <b/>
            <sz val="9"/>
            <rFont val="Tahoma"/>
            <family val="2"/>
          </rPr>
          <t>Montante</t>
        </r>
      </text>
    </comment>
  </commentList>
</comments>
</file>

<file path=xl/comments4.xml><?xml version="1.0" encoding="utf-8"?>
<comments xmlns="http://schemas.openxmlformats.org/spreadsheetml/2006/main">
  <authors>
    <author>Lincoln Pacelli Belfi</author>
  </authors>
  <commentList>
    <comment ref="A1" authorId="0">
      <text>
        <r>
          <rPr>
            <b/>
            <sz val="9"/>
            <rFont val="Tahoma"/>
            <family val="2"/>
          </rPr>
          <t>Serviço</t>
        </r>
      </text>
    </comment>
    <comment ref="B1" authorId="0">
      <text>
        <r>
          <rPr>
            <b/>
            <sz val="9"/>
            <rFont val="Tahoma"/>
            <family val="2"/>
          </rPr>
          <t>Texto breve serviço</t>
        </r>
      </text>
    </comment>
    <comment ref="D1" authorId="0">
      <text>
        <r>
          <rPr>
            <b/>
            <sz val="9"/>
            <rFont val="Tahoma"/>
            <family val="2"/>
          </rPr>
          <t>Montante</t>
        </r>
      </text>
    </comment>
    <comment ref="C1" authorId="0">
      <text>
        <r>
          <rPr>
            <b/>
            <sz val="9"/>
            <rFont val="Tahoma"/>
            <family val="2"/>
          </rPr>
          <t>Unidade de medida</t>
        </r>
      </text>
    </comment>
  </commentList>
</comments>
</file>

<file path=xl/sharedStrings.xml><?xml version="1.0" encoding="utf-8"?>
<sst xmlns="http://schemas.openxmlformats.org/spreadsheetml/2006/main" count="2643" uniqueCount="811">
  <si>
    <t>QTD.</t>
  </si>
  <si>
    <t>UMB</t>
  </si>
  <si>
    <t>CUSTO TOTAL</t>
  </si>
  <si>
    <t>TXT.BREVE</t>
  </si>
  <si>
    <t>CANTEIRO DE OBRAS</t>
  </si>
  <si>
    <t>M2</t>
  </si>
  <si>
    <t>M3</t>
  </si>
  <si>
    <t>UN</t>
  </si>
  <si>
    <t>UNM</t>
  </si>
  <si>
    <t>MOBILIZACAO DE CONTAINER 6,0X2,4M</t>
  </si>
  <si>
    <t>DESMOBILIZACAO DE CONTAINER 6,0X2,4M</t>
  </si>
  <si>
    <t>BANHEIRO QUIMICO</t>
  </si>
  <si>
    <t>ESTAÇÃO ELEVATORIA DE ESGOTO - BACIA A</t>
  </si>
  <si>
    <t>SERVIÇOS TÉCNICOS</t>
  </si>
  <si>
    <t>LOCACAO OBRA COM EQUIPAMENTO TOPOGRAFICO</t>
  </si>
  <si>
    <t>SERVIÇOS PRELIMINARES</t>
  </si>
  <si>
    <t>M</t>
  </si>
  <si>
    <t>MOVIMENTO DE TERRA</t>
  </si>
  <si>
    <t>ESCAVACAO MANUAL SOLO 1ªCAT PROF ATE 3M</t>
  </si>
  <si>
    <t>ESCAVACAO MECAN SOLO 1ªCAT PROF ATE 3M</t>
  </si>
  <si>
    <t>ESCAVACAO MECAN SOLO 1ªCAT PROF ACI 3M</t>
  </si>
  <si>
    <t>CARGA E DESCARGA QQ TIPO SOLO(BOTA FORA)</t>
  </si>
  <si>
    <t>TRANSPORTE DE SOLOS PARA BOTA FORA</t>
  </si>
  <si>
    <t>MK</t>
  </si>
  <si>
    <t>ESCORAMENTO / CONTENÇÃO</t>
  </si>
  <si>
    <t>ESGOTAMENTO</t>
  </si>
  <si>
    <t>ESGOT C/ AUX DE CJ MOTO-BOMBA ATE 10M3/H</t>
  </si>
  <si>
    <t>FUNDAÇÕES E ESTRUTURAS</t>
  </si>
  <si>
    <t>LASTRO DE CONCRETO MAGRO</t>
  </si>
  <si>
    <t>ARMADURA CA-50</t>
  </si>
  <si>
    <t>KG</t>
  </si>
  <si>
    <t>CONCRETO FCK 150 KG/CM2, VIRADO NA OBRA</t>
  </si>
  <si>
    <t>CONCRETO USINADO FCK 300 KG/CM2</t>
  </si>
  <si>
    <t>DISPOSITIVOS ESPECIAIS, CAIXAS E POÇOS DE VISITA</t>
  </si>
  <si>
    <t>PV-ANEL CONCR DN 1200 PROF DE3,76A4,25M</t>
  </si>
  <si>
    <t>FECHAMENTO</t>
  </si>
  <si>
    <t>PISOS E REVESTIMENTOS</t>
  </si>
  <si>
    <t>PISO CIMENTADO E=2,0CM SOB/ LASTRO 8,0CM</t>
  </si>
  <si>
    <t>IMPERMEABILIZAÇÃO</t>
  </si>
  <si>
    <t>INSTALAÇÕES ELETROMECÂNICAS/HIDRAULICAS</t>
  </si>
  <si>
    <t>FORN E ASSENT DE PECAS EM PRFV</t>
  </si>
  <si>
    <t>SERVIÇOS DE FUNDIÇÃO E SOLDAGEM</t>
  </si>
  <si>
    <t>PAVIMENTAÇÃO</t>
  </si>
  <si>
    <t>URBANIZAÇÃO / PAISAGISMO</t>
  </si>
  <si>
    <t>PINTURA LETREIRO/LOGOMARCA CESAN</t>
  </si>
  <si>
    <t>SISTEMA DE COLETA E TRATAMENTO DE ESGOTO</t>
  </si>
  <si>
    <t>PV-ANEL CONCR DN 1200 PROF DE3,26A3,75M</t>
  </si>
  <si>
    <t>ESTAÇÃO ELEVATORIA DE ESGOTO - BACIA C</t>
  </si>
  <si>
    <t>PV-ANEL CONCR DN 1200 PROF DE2,76A3,25M</t>
  </si>
  <si>
    <t>ESTAÇÃO ELEVATORIA DE ESGOTO - BACIA E</t>
  </si>
  <si>
    <t>ESTAÇÃO ELEVATORIA DE ESGOTO - BACIA F</t>
  </si>
  <si>
    <t>ESTAÇÃO ELEVATORIA DE ESGOTO - BACIA G</t>
  </si>
  <si>
    <t>ESTAÇÃO ELEVATORIA DE ESGOTO - BACIA H</t>
  </si>
  <si>
    <t>INTERCEPTOR DE ESGOTOS - BACIA E</t>
  </si>
  <si>
    <t>REBAI LENCOL FREATICO C/ PONT FILTRANTES</t>
  </si>
  <si>
    <t>ASSENTAMENTO</t>
  </si>
  <si>
    <t>INTERCEPTOR DE ESGOTOS - BACIA F</t>
  </si>
  <si>
    <t>INTERCEPTOR DE ESGOTOS - BACIA H</t>
  </si>
  <si>
    <t>LIGAÇÕES PREDIAIS - BACIA A</t>
  </si>
  <si>
    <t>LIGAÇÕES PREDIAIS</t>
  </si>
  <si>
    <t>LIGAÇÕES PREDIAIS - BACIA B</t>
  </si>
  <si>
    <t>LIGAÇÕES PREDIAIS - BACIA C</t>
  </si>
  <si>
    <t>LIGAÇÕES PREDIAIS - BACIA D</t>
  </si>
  <si>
    <t>LIGAÇÕES PREDIAIS - BACIA E</t>
  </si>
  <si>
    <t>LIGAÇÕES PREDIAIS - BACIA F</t>
  </si>
  <si>
    <t>LIGAÇÕES PREDIAIS - BACIA G</t>
  </si>
  <si>
    <t>LIGAÇÕES PREDIAIS - BACIA H</t>
  </si>
  <si>
    <t>REDE COLETORA DE ESGOTOS - BACIA A</t>
  </si>
  <si>
    <t>REATERRO COM COMPACTACAO MECANICA</t>
  </si>
  <si>
    <t>REDE COLETORA DE ESGOTOS - BACIA B</t>
  </si>
  <si>
    <t>REDE COLETORA DE ESGOTOS - BACIA C</t>
  </si>
  <si>
    <t>REDE COLETORA DE ESGOTOS - BACIA D</t>
  </si>
  <si>
    <t>REDE COLETORA DE ESGOTOS - BACIA E</t>
  </si>
  <si>
    <t>REDE COLETORA DE ESGOTOS - BACIA F</t>
  </si>
  <si>
    <t>PV-ANEL CONCR DN 1000 PROF DE1,26A1,75M</t>
  </si>
  <si>
    <t>REDE COLETORA DE ESGOTOS - BACIA G</t>
  </si>
  <si>
    <t>REDE COLETORA DE ESGOTOS - BACIA H</t>
  </si>
  <si>
    <t>PV-ANEL CONCR DN 1000 PROF DE1,76A2,25M</t>
  </si>
  <si>
    <t>SISTEMA DE ESGOTAMENTO
 SANITÁRIO DE RIO NOVO DO SUL - ES</t>
  </si>
  <si>
    <t>LIMP E DESOB DE REDES ENTRE DN 100 E 200</t>
  </si>
  <si>
    <t>SERVIÇOS DIVERSOS</t>
  </si>
  <si>
    <t>ITEM</t>
  </si>
  <si>
    <t>CÓD. CESAN</t>
  </si>
  <si>
    <t>HRS</t>
  </si>
  <si>
    <t>REATERRO COM APILOAMENTO MANUAL</t>
  </si>
  <si>
    <t>ATERRO COM ARGILA C/ APILOAMENTO MANUAL</t>
  </si>
  <si>
    <t>ARMADURA CA-60</t>
  </si>
  <si>
    <t>LINHA DE RECALQUE - BACIA A</t>
  </si>
  <si>
    <t>LINHA DE RECALQUE - BACIA C</t>
  </si>
  <si>
    <t>LINHA DE RECALQUE - BACIA E</t>
  </si>
  <si>
    <t>LINHA DE RECALQUE - BACIA F</t>
  </si>
  <si>
    <t>LINHA DE RECALQUE - BACIA G</t>
  </si>
  <si>
    <t>LINHA DE RECALQUE - BACIA H</t>
  </si>
  <si>
    <t>ESTAÇÃO DE TRATAMENTO DE ESGOTOS - IMPLANTAÇÃO</t>
  </si>
  <si>
    <t>SERVICOS TECNICOS</t>
  </si>
  <si>
    <t xml:space="preserve"> MOVIMENTO DE TERRA</t>
  </si>
  <si>
    <t>INSTALAÇÕES ELETROMECANICAS/HIDRAULICAS</t>
  </si>
  <si>
    <t>ESTAÇÃO DE TRATAMENTO DE ESGOTOS - TRATAMENTO PRELIMINAR</t>
  </si>
  <si>
    <t>ESTAÇÃO DE TRATAMENTO DE ESGOTOS - LEITO DE SECAGEM</t>
  </si>
  <si>
    <t>ESTAÇÃO DE TRATAMENTO DE ESGOTOS - CASA DE OPERAÇÃO E CASA DOS SOPRADORES</t>
  </si>
  <si>
    <t>INSTALAÇÕES PREDIAIS</t>
  </si>
  <si>
    <t>ESTAÇÃO DE TRATAMENTO DE ESGOTOS - EMISSARIO FINAL</t>
  </si>
  <si>
    <t>ESTAÇÃO DE TRATAMENTO DE ESGOTOS - REATORES</t>
  </si>
  <si>
    <t>PORTA DE MADEIRA ALMOFADA, COMPLETA</t>
  </si>
  <si>
    <t>SISTEMA DE ESGOTAMENTO SANITÁRIO DE RIO NOVO DO SUL - ES</t>
  </si>
  <si>
    <t>INTERCEPTOR DE ESGOTOS - BACIA B</t>
  </si>
  <si>
    <t>INTERCEPTOR DE ESGOTOS - BACIA D</t>
  </si>
  <si>
    <t>INTERCEPTOR DE ESGOTOS - BACIA G</t>
  </si>
  <si>
    <t>CORTE ATERRO COMPENS INCL COMPAC. 100%PN</t>
  </si>
  <si>
    <t>DESCRIÇÃO / ESPECIFICAÇÃO</t>
  </si>
  <si>
    <t>VALOR UNITÁRIO</t>
  </si>
  <si>
    <t>VALOR TOTAL</t>
  </si>
  <si>
    <t>BARRACAO ABERTO PARA GUARDA DE TUBOS</t>
  </si>
  <si>
    <t>BARRACAO PARA REFEITORIO</t>
  </si>
  <si>
    <t>CONTAINER DEPOSITO MAT 6,0X2,4M S/ BANH</t>
  </si>
  <si>
    <t>CONTAINER SANIT/VESTIARIO DE 6,0X2,4M</t>
  </si>
  <si>
    <t>LIMPEZA MANUAL DE TERRENO</t>
  </si>
  <si>
    <t>LAJE PRE-MOLDADA PARA FORRO SIMPLES</t>
  </si>
  <si>
    <t>ALVENARIA DE BLOCO CONCRETO E=15CM</t>
  </si>
  <si>
    <t>ALVENARIA BLOCO CONCR E=15CM APARENTE</t>
  </si>
  <si>
    <t>CAIXA SINFONADA PVC 100X100X50MM REDONDA</t>
  </si>
  <si>
    <t>REBOCO PAULISTA TETO/PLATIB TRAÇO 1:2:9</t>
  </si>
  <si>
    <t>REGISTRO DE GAVETA BRUTO DN 25 MM (1")</t>
  </si>
  <si>
    <t>PV-ANEL CONCR DN 1000 PROF DE2,26A2,75M</t>
  </si>
  <si>
    <t>PADRAO DE ENTRADA PROVISORIO DE ENERGIA</t>
  </si>
  <si>
    <t>LOCACAO AREA COM EQUIPAMENTO TOPOGRAFICO</t>
  </si>
  <si>
    <t>ESCORAMENTO CAVAS COM PRANCHA METALICA</t>
  </si>
  <si>
    <t>FECHAMENTO/COBERTURA</t>
  </si>
  <si>
    <t>FORN ASSENT CJ MOTO BOMBA EEEB-A - RNS</t>
  </si>
  <si>
    <t>CJ</t>
  </si>
  <si>
    <t>FORN INST QUADRO COMANDO MOTORES 2X3,0CV</t>
  </si>
  <si>
    <t>FORN INST QUADRO COMANDO MOTORES 2X2,0CV</t>
  </si>
  <si>
    <t>FORN INST QUADRO COMANDO MOTORES 2X5,0CV</t>
  </si>
  <si>
    <t>FORN INSTQUADRO COMANDO MOTORES 2X10,0CV</t>
  </si>
  <si>
    <t>FORN E EXEC DAS INST ELETR EEEB-A - RNS</t>
  </si>
  <si>
    <t>FORN INST MAT HID BIOFILTRO EEEB</t>
  </si>
  <si>
    <t>FORN ASSENT CJ MOTO BOMBA EEEB-C - RNS</t>
  </si>
  <si>
    <t>FORN E EXEC DAS INST ELETR EEEB-C - RNS</t>
  </si>
  <si>
    <t>FORN ASSENT CJ MOTO BOMBA EEEB-E - RNS</t>
  </si>
  <si>
    <t>FORN E EXEC DAS INST ELETR EEEB-E - RNS</t>
  </si>
  <si>
    <t>FORN INST QUADRO COMANDO MOTORES 2X20CV</t>
  </si>
  <si>
    <t>FORN E EXEC DAS INST ELETR EEEB-F - RNS</t>
  </si>
  <si>
    <t>FORNEC E PLANTIO MUDA DE MURTA</t>
  </si>
  <si>
    <t>FORN ASSENT CJ MOTO BOMBA EEEB-G - RNS</t>
  </si>
  <si>
    <t>FORN/INST TRANSMISSOR DE UMIDADE</t>
  </si>
  <si>
    <t>DEMOLIÇÃO DA ELEVATORIA</t>
  </si>
  <si>
    <t>FORN ASSENT CJ MOTO BOMBA EEEB-H - RNS</t>
  </si>
  <si>
    <t>Serviço</t>
  </si>
  <si>
    <t>Texto breve serviço</t>
  </si>
  <si>
    <t>Unidade de medida</t>
  </si>
  <si>
    <t>PADRAO DE ENTRADA PROVISORIO DE AGUA</t>
  </si>
  <si>
    <t>TANQUE PRE-MOLDADO DE CONCRETO</t>
  </si>
  <si>
    <t>FORN EXEC TRAV GRAMPEADO MURO DN 150 1-6</t>
  </si>
  <si>
    <t>MATERIAL</t>
  </si>
  <si>
    <t>CAIXA DESCARGA ESG ALVEN 0,15 CF PROJETO</t>
  </si>
  <si>
    <t>CAIXA VENTOSA ESG ALVEN 0,15 CF PROJETO</t>
  </si>
  <si>
    <t>TRAVESSIA RECALQUE TREB-A - RIO NOVO SUL</t>
  </si>
  <si>
    <t>FORN MAT HIDR - RECALQUE "A"-R. N. SUL</t>
  </si>
  <si>
    <t>TRAVESSIA RECALQUE TREB-C - RIO NOVO SUL</t>
  </si>
  <si>
    <t>FORN MAT HIDR - RECALQUE "C"-R. N. SUL</t>
  </si>
  <si>
    <t>TRAVESSIA RECALQUE TREB-E - RIO NOVO SUL</t>
  </si>
  <si>
    <t>FORN MAT HIDR - RECALQUE "E"-R. N. SUL</t>
  </si>
  <si>
    <t>FORN MAT HIDR - RECALQUE "F"-R. N. SUL</t>
  </si>
  <si>
    <t>FORN MAT HIDR - RECALQUE "G"-R. N. SUL</t>
  </si>
  <si>
    <t>FORN/MONT TUNNEL LINER Ø1,20M ESP 2,20MM</t>
  </si>
  <si>
    <t>FORN MAT HIDR - RECALQUE "H"-R. N. SUL</t>
  </si>
  <si>
    <t>CAIXA 01 TRAV BR-101 ALVEN 0,20 CF PROJ</t>
  </si>
  <si>
    <t>CAIXA 02 TRAV BR-101 ALVEN 0,20 CF PROJ</t>
  </si>
  <si>
    <t>TRAVESSIA RECALQUE TREB-H - RIO NOVO SUL</t>
  </si>
  <si>
    <t>URBANISMO E PAVIMENTAÇÃO</t>
  </si>
  <si>
    <t>MEIA CANA DE CONCRETO DN 300</t>
  </si>
  <si>
    <t>MEIA CANA DE CONCRETO DN 500</t>
  </si>
  <si>
    <t>CAIXA RALO EM CONCRETO, COMPLETA</t>
  </si>
  <si>
    <t>CAIXA  COLETORA NAS DIM 1,51X1,51X2,00M</t>
  </si>
  <si>
    <t>FORN E EXEC DAS INST ELETR ETE - RNS</t>
  </si>
  <si>
    <t>FORN E EXEC DAS INST ELETR CASA OPER/SOP</t>
  </si>
  <si>
    <t>FORMA PLANA DE MADEIRA - PILAR/VIGA/PARE</t>
  </si>
  <si>
    <t>CAIXA ALVEN DIM. INT. 1,20X0,70MX1,20M</t>
  </si>
  <si>
    <t>FORN ASSENT CJ MOTO BOMBA ELEV. DA ETE</t>
  </si>
  <si>
    <t>FORN E EXEC DAS INST ELETR ELEV. DA ETE</t>
  </si>
  <si>
    <t xml:space="preserve">ESTAÇÃO DE TRATAMENTO DE ESGOTOS - ESTAÇÃO ELEVATÓRIA </t>
  </si>
  <si>
    <t>FORN E INST REATOR UASB EM AÇO 15L/S</t>
  </si>
  <si>
    <t>ADMINISTRAÇÃO LOCAL</t>
  </si>
  <si>
    <t>FORN E EXEC DAS INST ELETR EEEB-G - RNS</t>
  </si>
  <si>
    <t>FORN E EXEC DAS INST ELETR EEEB-H - RNS</t>
  </si>
  <si>
    <t>BARRACAO PARA VESTIARIO E SANITARIO</t>
  </si>
  <si>
    <t>PLACA OBRA PAD CESAN E AGENTE FINANCEIRO</t>
  </si>
  <si>
    <t>CONTAINER DEPOSITO MAT 6,0X2,4M C/ BANH</t>
  </si>
  <si>
    <t>CADASTRO DA OBRA CIVIL LOCALIZADA</t>
  </si>
  <si>
    <t>TAPUME PROT CHAPA COMPENS RESINADA 12MM</t>
  </si>
  <si>
    <t>CACAMBA ESTACIONARIA P/ RECEB. DE LODO</t>
  </si>
  <si>
    <t>CORTE E CARGA DE MATERIAL COM EQUIP MECA</t>
  </si>
  <si>
    <t>COMPAC MEC ATERRO ARGILOGO 100% PN</t>
  </si>
  <si>
    <t>LASTRO DE AREIA MEDIA LAVADA</t>
  </si>
  <si>
    <t>LASTRO DE BRITA "2"</t>
  </si>
  <si>
    <t>LASTRO DE BRITA 3 A 4</t>
  </si>
  <si>
    <t>TIJOLO CERAMICO PARA LEITO DE SECAGEM</t>
  </si>
  <si>
    <t>FORMA PLANA CHAPA 12MM-VIGA/PILAR/PAREDE</t>
  </si>
  <si>
    <t>FORMA CURVA CHAPA COMPENSADA PLAST 12MM</t>
  </si>
  <si>
    <t>CRAV ESTACA PERFIL "I" BITOLA W 150X13</t>
  </si>
  <si>
    <t>PILAR 40X20CM REDE DN150 A 250-RIO</t>
  </si>
  <si>
    <t>BASE 80X60X40CM REDE DN150 A 400-RIO</t>
  </si>
  <si>
    <t>PV-ANEL CONCR DN 600 PROF ATE 1,25M</t>
  </si>
  <si>
    <t>PV DN600 BEIRA RIO PROF ATE 1,25M-ENTER</t>
  </si>
  <si>
    <t>PV DN600 BEIRA RIO PROF 1,26A1,75M-ENTER</t>
  </si>
  <si>
    <t>PV DN600 BEIRA RIO PROF 1,76A2,25M-ENTER</t>
  </si>
  <si>
    <t>PV DN600 BEIRA RIO PROF ATE 1,25M-AEREO</t>
  </si>
  <si>
    <t>PV DN600 BEIRA RIO PROF 1,26A1,75M-AEREO</t>
  </si>
  <si>
    <t>GUARDA-CORPO EM PRFV 2x2CM,  PAD A2.3</t>
  </si>
  <si>
    <t>CORRIMAO EM PRFV A2.3 2X2CM, PAD A2.3</t>
  </si>
  <si>
    <t>PISO CERAMICO PEI-5 TIPO "A"</t>
  </si>
  <si>
    <t>REVESTIMENTO CERAMICO PEI-3 TIPO "A"</t>
  </si>
  <si>
    <t>EMBOCO ARGAMASSA CIMENTO/CAL/AREIA 1:2:9</t>
  </si>
  <si>
    <t>CHAPISCO INT/EXT ARGAM CIMENTO/AREIA 1:3</t>
  </si>
  <si>
    <t>PINTURA ACRILICA PAREDE/TETO 2 DEMAOS</t>
  </si>
  <si>
    <t>PINTURA ACRILICA PARA PISO 2 DEMAOS</t>
  </si>
  <si>
    <t>BANCADA DE APOIO GRANITO CINZA E=2,0CM</t>
  </si>
  <si>
    <t>IGOL 2 OU SIMILAR 2 DEMAOS</t>
  </si>
  <si>
    <t>SIKA TOP 107 OU SIMILAR 3 DEMAOS</t>
  </si>
  <si>
    <t>SIKAGARD 62 OU SIMILAR</t>
  </si>
  <si>
    <t>PORTA ALUMINIO DE ABRIR/CORRER, COMPLETA</t>
  </si>
  <si>
    <t>JANELA/BASCULA ALUM ABRIR/CORRER, COMPL</t>
  </si>
  <si>
    <t>COBERT TELHAS FIBR OND E=6MM, C/ MADEIR</t>
  </si>
  <si>
    <t>COBERT TELHAS CERAMICA COLONIAL, C/MADEI</t>
  </si>
  <si>
    <t>COBERT TELHAS TRANSL TRAP, ESTRU METAL</t>
  </si>
  <si>
    <t>BACIA SANITARIA LOUCA CAIXA ACOPLADA</t>
  </si>
  <si>
    <t>LAVATORIO LOUCA SEM COLUNA SUSPENSO</t>
  </si>
  <si>
    <t>CHUVEIRO PLASTICO BRANCO ELETRICO</t>
  </si>
  <si>
    <t>TORNEIRA BANCADA METAL MANUAL LAVATORIO</t>
  </si>
  <si>
    <t>TORNEIRA BANCADA METAL MANUAL PIA COZINH</t>
  </si>
  <si>
    <t>CAIXA GORDURA PRE-MOLDADA 40X40X40CM</t>
  </si>
  <si>
    <t>CAIXA PASSAGEM PRE-MOLDADA 40X40X40CM</t>
  </si>
  <si>
    <t>CAIXA DAGUA FIBRA VIDRO 500L COMPLETA</t>
  </si>
  <si>
    <t>TUBO PVC SOLD AGUA 25MM, INC CONEXOES</t>
  </si>
  <si>
    <t>TUBO PVC SOLD ESGOTO 40MM, INC CONEXOES</t>
  </si>
  <si>
    <t>TUBO PVC SOLD ESGOTO 50MM, INC CONEXOES</t>
  </si>
  <si>
    <t>TUBO PVC SOLD ESGOTO 100MM, INC CONEXOES</t>
  </si>
  <si>
    <t>MONT E INST QUADRO COMANDO POT &gt; 500CV</t>
  </si>
  <si>
    <t>FORN E MONT DE TODO MAT HIDR LEITO SECA</t>
  </si>
  <si>
    <t>FORN. EXEC. LANCAM EMISSA/DREN/DESCARGA</t>
  </si>
  <si>
    <t>PECAS EM CHAPAS/PERFIL/BARRA EM ACO</t>
  </si>
  <si>
    <t>LIG PRED ESG LONGA C/MAT BLOCO H0,6A1,0M</t>
  </si>
  <si>
    <t>LIG PRED ESG LONGA C/MAT ASFAL H0,6A1,0M</t>
  </si>
  <si>
    <t>LIG PRED ESG CURTA C/MAT BLOCO H0,6A1,0M</t>
  </si>
  <si>
    <t>LIG PRED ESG CURTA C/MAT ASFAL H0,6A1,0M</t>
  </si>
  <si>
    <t>MEIO FIO DE CONCRETO SECAO 15x12x30CM</t>
  </si>
  <si>
    <t>MURO TIPO"2" BLOCO/MOURAO/TELA PVC/ARAME</t>
  </si>
  <si>
    <t>PORTAO TIPO "1" L=4,00M</t>
  </si>
  <si>
    <t>GRAMA ESMERALDA PLACAS, TERRA VEG. 2,0CM</t>
  </si>
  <si>
    <t>SARJETA EM CONCRETO</t>
  </si>
  <si>
    <t>REDE DREN TUBO CONCR CA-1 DN 400 S/ PAV</t>
  </si>
  <si>
    <t>TUBO FOFO K7 ESG PB JE NBR15420 DN 150MM</t>
  </si>
  <si>
    <t>LASTRO DE BRITA "0" PARA BIOFILTRO</t>
  </si>
  <si>
    <t>LASTRO DE BRITA "1" PARA BIOFILTRO</t>
  </si>
  <si>
    <t>LASTRO DE BRITA "2" PARA BIOFILTRO</t>
  </si>
  <si>
    <t>TURFA/CAVACO/CARVAO/AREIA P/ BIOFILTRO</t>
  </si>
  <si>
    <t>TELA TIPO MOSQUITEIRO PARA BIOFILTRO</t>
  </si>
  <si>
    <t>REDE ESG PVC NBR7362 150 ATE 1,25m ASFAL</t>
  </si>
  <si>
    <t>REDE ESG PVC NBR7362 150 ATE 1,25m BLOCO</t>
  </si>
  <si>
    <t>REDE ESG PVC NBR7362 150 1,26A1,75 ASFAL</t>
  </si>
  <si>
    <t>REDE ESG PVC NBR7362 150 1,26A1,75 BLOCO</t>
  </si>
  <si>
    <t>REDE ESG PVC NBR7362 150 1,76A2,25 ASFAL</t>
  </si>
  <si>
    <t>REDE ESG PVC NBR7362 150 1,76A2,25 BLOCO</t>
  </si>
  <si>
    <t>REDE ESG PVC NBR7362 150 2,26A2,75 ASFAL</t>
  </si>
  <si>
    <t>REDE ESG PVC NBR7362 150 2,26A2,75 BLOCO</t>
  </si>
  <si>
    <t>REDE ESG PVC NBR7362 150 2,76A3,25 ASFAL</t>
  </si>
  <si>
    <t>REDE ESG PVC NBR7362 150 2,76A3,25 BLOCO</t>
  </si>
  <si>
    <t>REDE ESG PVC NBR7362 150 3,26A3,75 ASFAL</t>
  </si>
  <si>
    <t>REDE ESG PVC NBR7362 150 3,26A3,75 BLOCO</t>
  </si>
  <si>
    <t>REDE ESG PVC NBR7362 150 3,76A4,25 BLOCO</t>
  </si>
  <si>
    <t>REDE ESG PVC NBR7362 200 ATE 1,25m ASFAL</t>
  </si>
  <si>
    <t>REDE ESG PVC NBR7362 200 ATE 1,25m BLOCO</t>
  </si>
  <si>
    <t>REDE ESG PVC NBR7362 200 1,26A1,75 BLOCO</t>
  </si>
  <si>
    <t>REDE ESG PVC NBR7362 200 1,76A2,25 ASFAL</t>
  </si>
  <si>
    <t>REDE ESG PVC NBR7362 200 1,76A2,25 BLOCO</t>
  </si>
  <si>
    <t>REDE ESG PVC NBR7362 200 2,26A2,75 ASFAL</t>
  </si>
  <si>
    <t>REDE ESG PVC NBR7362 200 2,26A2,75 BLOCO</t>
  </si>
  <si>
    <t>REDE ESG PVC NBR7362 200 2,76A3,25 ASFAL</t>
  </si>
  <si>
    <t>REDE ESG FOFO 150 ATE 1,25m S/PAV</t>
  </si>
  <si>
    <t>REDE ESG FOFO 200 ATE 1,25m S/PAV</t>
  </si>
  <si>
    <t>REDE ESG FOFO 200 ATE 1,25m PARAL</t>
  </si>
  <si>
    <t>REDE ESG DEFOFO 200 ATE 1,25m S/PAV</t>
  </si>
  <si>
    <t>INTERCEP FOFO 150 AEREO - BEIRA RIO</t>
  </si>
  <si>
    <t>INTERCEP FOFO 150 ATE 1,25-BEIRA RIO S/F</t>
  </si>
  <si>
    <t>INTERCEP FOFO 150 1,26A1,75M-B. RIO S/F</t>
  </si>
  <si>
    <t>INTERCEP FOFO 150 1,76A2,25M-B. RIO S/F</t>
  </si>
  <si>
    <t>ADMINISTRACAO LOCAL-SES RIO NOVO DO SUL</t>
  </si>
  <si>
    <t>REDE ESG FOFO 80 ATE 1,25m PARAL</t>
  </si>
  <si>
    <t>REDE ESG FOFO 100 ATE 1,25m PARAL</t>
  </si>
  <si>
    <t>Montante</t>
  </si>
  <si>
    <t>CALHA PARSCHAL FIBRA VIDRO W = 6"</t>
  </si>
  <si>
    <t>PAVIMENTACAO BLOCO CONCR SEXTAVADO E=8CM</t>
  </si>
  <si>
    <t>TUBO PVC OCRE ESG PB JEI NBR7362 DN 100</t>
  </si>
  <si>
    <t>CAIXA LIGACAO ANEL CONCRETO-BEIRA RIO</t>
  </si>
  <si>
    <t>REDE CONDOM PVC NBR7362 100-BEIRA RIO</t>
  </si>
  <si>
    <t>REDE CONDOM FOFO NBR15420 100-BEIRA RIO</t>
  </si>
  <si>
    <t>LIG ESG DENTRO PI NA REDE E CAP DRENAGEM</t>
  </si>
  <si>
    <t>ESCAVACAO CAVA/VALA COM ARGAM EXPANSIVA</t>
  </si>
  <si>
    <t>CARGA E DESCARGA DE ROCHA (BOTA FORA)</t>
  </si>
  <si>
    <t>FURO EM ROCHA DN 32MM/50CM C/ ENCH GROUT</t>
  </si>
  <si>
    <t>BARRACAO PARA ESCRITORIO/FISCALIZACAO</t>
  </si>
  <si>
    <t>BARRACAO ABERTO PARA SERVICOS GERAIS</t>
  </si>
  <si>
    <t>BARRACAO FECHADO DEPOSITO/ALMOXARIFADO</t>
  </si>
  <si>
    <t>TAPUME TELHA METAL E=0,50MM H=2,00M</t>
  </si>
  <si>
    <t>FOSSA SEPTICA PRE-MOLDADA CAP 10 PESSOAS</t>
  </si>
  <si>
    <t>FILTRO ANAEROBICO PRE-MOLDADO CAP 10 PES</t>
  </si>
  <si>
    <t>SUMIDOURO PRE-MOLDADO CAP 10 PESSOAS</t>
  </si>
  <si>
    <t>TUBO PVC OCRE ESG PB JEI NBR7362 DN 150</t>
  </si>
  <si>
    <t>TUBO PVC OCRE ESG PB JEI NBR7362 DN 200</t>
  </si>
  <si>
    <t>TUBO PVC OCRE ESG PB JEI NBR7362 DN 250</t>
  </si>
  <si>
    <t>ADAPT PVCXFOFO JE NBR5647 DN 75/DE 85</t>
  </si>
  <si>
    <t>ADAPT PVCXFOFO JE NBR5647 DN 100/DE 110</t>
  </si>
  <si>
    <t>CURVA 45 PVC ESG NBR7362 PB JE DN 100</t>
  </si>
  <si>
    <t>CURVA 45 PVC ESG NBR7362 PB JE DN 200</t>
  </si>
  <si>
    <t>CURVA 90 PVC ESG NBR7362 PB JE DN 150</t>
  </si>
  <si>
    <t>CURVA 90 PVC ESG NBR7362 PB JE DN 200</t>
  </si>
  <si>
    <t>CURVA 11 PVC ESG NBR7362 PB JE DN 150</t>
  </si>
  <si>
    <t>CURVA 90 PVC ESG NBR7362 PB JE DN 300</t>
  </si>
  <si>
    <t>CURVA 45 PVC ESG NBR7362 PB JE DN 300</t>
  </si>
  <si>
    <t>CURVA 22 PVC ESG NBR7362 PB JE DN 150</t>
  </si>
  <si>
    <t>CURVA 22 PVC ESG NBR7362 PB JE DN 100</t>
  </si>
  <si>
    <t>VALVULA VOLANTE C/ CABECOTE EURO 24</t>
  </si>
  <si>
    <t>TUBO FOFO K7 ESG PB JE NBR15420 DN 200MM</t>
  </si>
  <si>
    <t>TUBO FOFO K7 ESG PB JE NBR15420 DN 250MM</t>
  </si>
  <si>
    <t>TUBO FOFO K7 ESG PB JE NBR15420 DN 300MM</t>
  </si>
  <si>
    <t>TUBO FOFO K7 ESG PB JE NBR15420 DN 350MM</t>
  </si>
  <si>
    <t>TUBO FOFO K7 ESG PB JE NBR15420 DN 400MM</t>
  </si>
  <si>
    <t>TUBO FOFO K7 ESG PB JE NBR15420 DN 450MM</t>
  </si>
  <si>
    <t>TUBO FOFO K7 ESG PB JE NBR15420 DN 500MM</t>
  </si>
  <si>
    <t>TUBO FOFO K9 ESG PB JE NBR15420 DN 80MM</t>
  </si>
  <si>
    <t>TUBO FOFO K9 ESG PB JE NBR15420 DN 100MM</t>
  </si>
  <si>
    <t>TOCO FOFO K9 FF10 ESG DN 80 ATE 0,50M</t>
  </si>
  <si>
    <t>TOCO FOFO K9 FF10 ESG DN 80 0,51A1,50M</t>
  </si>
  <si>
    <t>TOCO FOFO K9 FF10 ESG DN 80 2,51A3,50M</t>
  </si>
  <si>
    <t>TOCO FOFO K9 FF10 ESG DN 80 4,51A5,80M</t>
  </si>
  <si>
    <t>TOCO FOFO K9 FF10 ESG DN 100 ATE 0,50M</t>
  </si>
  <si>
    <t>TOCO FOFO K9 FF10 ESG DN 100 1,51A2,50M</t>
  </si>
  <si>
    <t>TOCO FOFO K9 FF10 ESG DN 100 2,51A3,50M</t>
  </si>
  <si>
    <t>TOCO FOFO K9 FF10 ESG DN 100 4,51A5,80M</t>
  </si>
  <si>
    <t>TOCO FOFO K9 FF10 ESG DN 150 ATE 0,50M</t>
  </si>
  <si>
    <t>TOCO FOFO K9 FF10 ESG DN 150 0,51A1,50M</t>
  </si>
  <si>
    <t>TOCO FOFO K9 FF10 ESG DN 150 1,51A2,50M</t>
  </si>
  <si>
    <t>TOCO FOFO K9 FF10 ESG DN 150 2,51A3,50M</t>
  </si>
  <si>
    <t>TOCO FOFO K9 FF10 ESG DN 150 3,51A4,50M</t>
  </si>
  <si>
    <t>TOCO FOFO K9 FF10 ESG DN 150 4,51A5,80M</t>
  </si>
  <si>
    <t>TOCO FOFO K9 FF10 ESG DN 200 0,51A1,50M</t>
  </si>
  <si>
    <t>TOCO FOFO K9 FF10 ESG DN 200 2,51A3,50M</t>
  </si>
  <si>
    <t>TOCO FOFO K9 FF10 ESG DN 200 4,51A5,80M</t>
  </si>
  <si>
    <t>TOCO FOFO K9 FF10 ESG DN 250 3,51A4,50M</t>
  </si>
  <si>
    <t>TOCO FOFO K9 FF10 ESG DN 300 ATE 0,50M</t>
  </si>
  <si>
    <t>TOCO FOFO K9 FF10 ESG DN 350 ATE 0,50M</t>
  </si>
  <si>
    <t>TOCO FOFO K9 PF10 ESG DN 80 ATE 0,50M</t>
  </si>
  <si>
    <t>TOCO FOFO K9 PF10 ESG DN 80 0,51A1,50M</t>
  </si>
  <si>
    <t>TOCO FOFO K9 PF10 ESG DN 80 1,51A2,50M</t>
  </si>
  <si>
    <t>TOCO FOFO K9 PF10 ESG DN 80 2,51A3,50M</t>
  </si>
  <si>
    <t>TOCO FOFO K9 PF10 ESG DN 100 ATE 0,50M</t>
  </si>
  <si>
    <t>TOCO FOFO K9 PF10 ESG DN 100 0,51A1,50M</t>
  </si>
  <si>
    <t>TOCO FOFO K9 PF10 ESG DN 100 1,51A2,50M</t>
  </si>
  <si>
    <t>TOCO FOFO K9 PF10 ESG DN 100 2,51A3,50M</t>
  </si>
  <si>
    <t>TOCO FOFO K9 PF10 ESG DN 100 3,51A4,50M</t>
  </si>
  <si>
    <t>TOCO FOFO K9 PF10 ESG DN 150 ATE 0,50M</t>
  </si>
  <si>
    <t>TOCO FOFO K9 PF10 ESG DN 150 0,51A1,50M</t>
  </si>
  <si>
    <t>TOCO FOFO K9 PF10 ESG DN 150 1,51A2,50M</t>
  </si>
  <si>
    <t>TOCO FOFO K9 PF10 ESG DN 150 2,51A3,50M</t>
  </si>
  <si>
    <t>TOCO FOFO K9 PF10 ESG DN 150 3,51A4,50M</t>
  </si>
  <si>
    <t>TOCO FOFO K9 PF10 ESG DN 150 4,51A5,80M</t>
  </si>
  <si>
    <t>TOCO FOFO K9 PF10 ESG DN 200 ATÉ 0,50M</t>
  </si>
  <si>
    <t>TOCO FOFO K9 PF10 ESG DN 200 0,51A1,50M</t>
  </si>
  <si>
    <t>TOCO FOFO K9 PF10 ESG DN 200 1,51A2,50M</t>
  </si>
  <si>
    <t>TOCO FOFO K9 PF10 ESG DN 200 2,51A3,50M</t>
  </si>
  <si>
    <t>TOCO FOFO K9 PF10 ESG DN 250 ATE 0,50M</t>
  </si>
  <si>
    <t>TOCO FOFO K9 PF10 ESG DN 250 1,51A2,50M</t>
  </si>
  <si>
    <t>TOCO FOFO K9 PF10 ESG DN 250 2,51A3,50M</t>
  </si>
  <si>
    <t>TOCO FOFO K9 PF10 ESG DN 250 3,51A4,50M</t>
  </si>
  <si>
    <t>TOCO FOFO K9 PF10 ESG DN 250 4,51A5,80M</t>
  </si>
  <si>
    <t>TOCO FOFO K9 PF10 ESG DN 300 ATÉ 0,50M</t>
  </si>
  <si>
    <t>TOCO FOFO K9 PF10 ESG DN 300 0,51A1,50M</t>
  </si>
  <si>
    <t>TOCO FOFO K9 PF10 ESG DN 300 1,51A2,50M</t>
  </si>
  <si>
    <t>TOCO FOFO K9 PF10 ESG DN 350 4,51A5,80M</t>
  </si>
  <si>
    <t>TOCO FOFO K9 PF10 ESG DN 400 0,51A1,50M</t>
  </si>
  <si>
    <t>TOCO FOFO K9 PF10 ESG DN 400 2,51A3,50M</t>
  </si>
  <si>
    <t>TOCO FOFO K9 PF10 ESG DN 450 0,51A1,50M</t>
  </si>
  <si>
    <t>TOCO FOFO K9 PF10 ESG DN 500 0,51A1,50M</t>
  </si>
  <si>
    <t>TOCO FOFO K9 PP ESG DN 80 ATE 0,50M</t>
  </si>
  <si>
    <t>TOCO FOFO K9 PP ESG DN 80 0,51A1,50M</t>
  </si>
  <si>
    <t>TOCO FOFO K9 PP ESG DN 80 1,51A2,50M</t>
  </si>
  <si>
    <t>TOCO FOFO K9 PP ESG DN 100 ATE 0,50M</t>
  </si>
  <si>
    <t>TOCO FOFO K9 PP ESG DN 100 0,51A1,50M</t>
  </si>
  <si>
    <t>TOCO FOFO K9 PP ESG DN 100 2,51A3,50M</t>
  </si>
  <si>
    <t>TOCO FOFO K9 PP ESG DN 100 4,51A5,80M</t>
  </si>
  <si>
    <t>TOCO FOFO K9 PP ESG DN 150 ATE 0,50M</t>
  </si>
  <si>
    <t>TOCO FOFO K9 PP ESG DN 150 0,51A1,50M</t>
  </si>
  <si>
    <t>TOCO FOFO K9 PP ESG DN 150 1,51A2,50M</t>
  </si>
  <si>
    <t>TOCO FOFO K9 PP ESG DN 150 2,51A3,50M</t>
  </si>
  <si>
    <t>TOCO FOFO K9 PP ESG DN 150 3,51A4,50M</t>
  </si>
  <si>
    <t>TOCO FOFO K9 PP ESG DN 200 ATE 0,50M</t>
  </si>
  <si>
    <t>TOCO FOFO K9 PP ESG DN 200 0,51A1,50M</t>
  </si>
  <si>
    <t>TOCO FOFO K9 PP ESG DN 200 1,51A2,50M</t>
  </si>
  <si>
    <t>TOCO FOFO K9 PP ESG DN 200 2,51A3,50M</t>
  </si>
  <si>
    <t>TOCO FOFO K9 PP ESG DN 250 ATE 0,50M</t>
  </si>
  <si>
    <t>TOCO FOFO K9 PP ESG DN 250 0,51A1,50M</t>
  </si>
  <si>
    <t>TOCO FOFO K9 PP ESG DN 250 1,51A2,50M</t>
  </si>
  <si>
    <t>TOCO FOFO K9 PP ESG DN 250 2,51A3,50M</t>
  </si>
  <si>
    <t>TOCO FOFO K9 PP ESG DN 250 3,51A4,50M</t>
  </si>
  <si>
    <t>TOCO FOFO K9 PP ESG DN 250 4,51A5,80M</t>
  </si>
  <si>
    <t>TOCO FOFO K9 PP ESG DN 300 0,51A1,50M</t>
  </si>
  <si>
    <t>TOCO FOFO K9 PP ESG DN 300 2,51A3,50M</t>
  </si>
  <si>
    <t>TOCO FOFO K9 PP ESG DN 300 3,51A4,50M</t>
  </si>
  <si>
    <t>TOCO FOFO K9 PP ESG DN 350 2,51A3,50M</t>
  </si>
  <si>
    <t>TOCO FOFO K9 PP ESG DN 350 4,51A5,80M</t>
  </si>
  <si>
    <t>TOCO FOFO K9 PP ESG DN 400 0,51A1,50M</t>
  </si>
  <si>
    <t>TOCO FOFO K9 PP ESG DN 400 2,51A3,50M</t>
  </si>
  <si>
    <t>TOCO FOFO K9 PP ESG DN 400 3,51A4,50M</t>
  </si>
  <si>
    <t>TOCO FOFO K9 PP ESG DN 400 4,51A5,80M</t>
  </si>
  <si>
    <t>TOCO FOFO K9 BF10 ESG DN 150 0,51A1,50M</t>
  </si>
  <si>
    <t>TOCO FOFO K9 BF10 ESG DN 200 ATE 0,50M</t>
  </si>
  <si>
    <t>TOCO FOFO K9 BF10 ESG DN 250 0,51A1,50M</t>
  </si>
  <si>
    <t>CRUZETA FOFO BBB JGS ESGOTO DN 300X200MM</t>
  </si>
  <si>
    <t>CRUZETA FOFO BBB JGS ESGOTO DN 400X200MM</t>
  </si>
  <si>
    <t>CURVA 11 FOFO JGS ESGOTO DN 300MM</t>
  </si>
  <si>
    <t>CURVA 22 FOFO JGS ESGOTO DN 80MM</t>
  </si>
  <si>
    <t>CURVA 22 FOFO JGS ESGOTO DN 100MM</t>
  </si>
  <si>
    <t>CURVA 22 FOFO JGS ESGOTO DN 150MM</t>
  </si>
  <si>
    <t>CURVA 22 FOFO JGS ESGOTO DN 200MM</t>
  </si>
  <si>
    <t>CURVA 22 FOFO JGS ESGOTO DN 250MM</t>
  </si>
  <si>
    <t>CURVA 22 FOFO JGS ESGOTO DN 300MM</t>
  </si>
  <si>
    <t>CURVA 22 FOFO JGS ESGOTO DN 500MM</t>
  </si>
  <si>
    <t>CURVA 45 FOFO JGS ESGOTO DN 80MM</t>
  </si>
  <si>
    <t>CURVA 45 FOFO JGS ESGOTO DN 100MM</t>
  </si>
  <si>
    <t>CURVA 45 FOFO JGS ESGOTO DN 150MM</t>
  </si>
  <si>
    <t>CURVA 45 FOFO JGS ESGOTO DN 200MM</t>
  </si>
  <si>
    <t>CURVA 45 FOFO JGS ESGOTO DN 250MM</t>
  </si>
  <si>
    <t>CURVA 45 FOFO JGS ESGOTO DN 300MM</t>
  </si>
  <si>
    <t>CURVA 45 FOFO JGS ESGOTO DN 400MM</t>
  </si>
  <si>
    <t>CURVA 45 FOFO JGS ESGOTO DN 450MM</t>
  </si>
  <si>
    <t>CURVA 45 FOFO JGS ESGOTO DN 500MM</t>
  </si>
  <si>
    <t>CURVA 90 FOFO JGS ESGOTO DN 80MM</t>
  </si>
  <si>
    <t>CURVA 90 FOFO JGS ESGOTO DN 100MM</t>
  </si>
  <si>
    <t>CURVA 90 FOFO JGS ESGOTO DN 150MM</t>
  </si>
  <si>
    <t>CURVA 90 FOFO JGS ESGOTO DN 200MM</t>
  </si>
  <si>
    <t>CURVA 90 FOFO JGS ESGOTO DN 250MM</t>
  </si>
  <si>
    <t>CURVA 90 FOFO JGS ESGOTO DN 300MM</t>
  </si>
  <si>
    <t>CURVA 90 FOFO JGS ESGOTO DN 350MM</t>
  </si>
  <si>
    <t>CURVA 90 FOFO JGS ESGOTO DN 400MM</t>
  </si>
  <si>
    <t>CURVA 90 FOFO JGS ESGOTO DN 450MM</t>
  </si>
  <si>
    <t>CURVA 90 FOFO JGS ESGOTO DN 500MM</t>
  </si>
  <si>
    <t>LUVA FOFO JGS ESGOTO DN 100MM</t>
  </si>
  <si>
    <t>LUVA FOFO JGS ESGOTO DN 150MM</t>
  </si>
  <si>
    <t>LUVA FOFO JGS ESGOTO DN 200MM</t>
  </si>
  <si>
    <t>LUVA FOFO JGS ESGOTO DN 250MM</t>
  </si>
  <si>
    <t>LUVA FOFO JGS ESGOTO DN 300MM</t>
  </si>
  <si>
    <t>LUVA FOFO JGS ESGOTO DN 400MM</t>
  </si>
  <si>
    <t>LUVA FOFO JGS ESGOTO DN 450MM</t>
  </si>
  <si>
    <t>RED FOFO PB JGS ESGOTO DN 150 X 100MM</t>
  </si>
  <si>
    <t>RED FOFO PB JGS ESGOTO DN 200 X 150MM</t>
  </si>
  <si>
    <t>RED FOFO PB JGS ESGOTO DN 300 X 150MM</t>
  </si>
  <si>
    <t>RED FOFO PB JGS ESGOTO DN 300 X 250MM</t>
  </si>
  <si>
    <t>RED FOFO PB JGS ESGOTO DN 400 X 250MM</t>
  </si>
  <si>
    <t>RED FOFO PB JGS ESGOTO DN 500 X 400MM</t>
  </si>
  <si>
    <t>TE FOFO BBB JGS ESGOTO DN 80X80MM</t>
  </si>
  <si>
    <t>TE FOFO BBB JGS ESGOTO DN 150X150MM</t>
  </si>
  <si>
    <t>TE FOFO BBB JGS ESGOTO DN 250X100MM</t>
  </si>
  <si>
    <t>TE FOFO BBB JGS ESGOTO DN 300X150MM</t>
  </si>
  <si>
    <t>TE FOFO BBB JGS ESGOTO DN 300X300MM</t>
  </si>
  <si>
    <t>TE FOFO BBB JGS ESGOTO DN 400X300MM</t>
  </si>
  <si>
    <t>TE FOFO BBB JGS ESGOTO DN 400X400MM</t>
  </si>
  <si>
    <t>JUNTA DESM TRAV AXI FOFO PN-10 DN 100</t>
  </si>
  <si>
    <t>JUNTA DESM TRAV AXI FOFO PN-10 DN 150</t>
  </si>
  <si>
    <t>JUNTA DESM TRAV AXI FOFO PN-10 DN 200</t>
  </si>
  <si>
    <t>JUNTA DESM TRAV AXI FOFO PN-10 DN 250</t>
  </si>
  <si>
    <t>JUNTA DESM TRAV AXI FOFO PN-10 DN 300</t>
  </si>
  <si>
    <t>JUNTA DESM TRAV AXI FOFO PN-10 DN 400</t>
  </si>
  <si>
    <t>JUNTA DESM TRAV AXI FOFO PN-10 DN 700</t>
  </si>
  <si>
    <t>JUNTA DESM TRAV AXI FOFO PN-16 DN 150</t>
  </si>
  <si>
    <t>JUNTA DESM TRAV AXI FOFO PN-16 DN 200</t>
  </si>
  <si>
    <t>JUNTA DESM TRAV AXI FOFO PN-25 DN 250</t>
  </si>
  <si>
    <t>JUNTA DESM TRAV AXI FOFO PN-25 DN 300</t>
  </si>
  <si>
    <t>JUNTA DESM TRAV AXI FOFO PN-25 DN 400</t>
  </si>
  <si>
    <t>EXTREMIDADE FOFO JM BF 10 NBR15420 DN200</t>
  </si>
  <si>
    <t>EXTREMIDADE FOFO JM BF 10 NBR15420 DN300</t>
  </si>
  <si>
    <t>ARRUELA VED BOR P/FLANGE PN-10/16 DN 50</t>
  </si>
  <si>
    <t>ARRUELA VED BOR P/FLANGE PN-10/16 DN 80</t>
  </si>
  <si>
    <t>ARRUELA VED BOR P/FLANGE PN10/16 DN 100</t>
  </si>
  <si>
    <t>ARRUELA VED BOR P/FLANGE PN10/16 DN 150</t>
  </si>
  <si>
    <t>ARRUELA VED BOR P/FLANGE PN10 DN 200</t>
  </si>
  <si>
    <t>ARRUELA VED BOR P/FLANGE PN10 DN 250</t>
  </si>
  <si>
    <t>ARRUELA VED BOR P/FLANGE PN10 DN 300</t>
  </si>
  <si>
    <t>ARRUELA VED BOR P/FLANGE PN10 DN 350</t>
  </si>
  <si>
    <t>ARRUELA VED BOR P/FLANGE PN10 DN 400</t>
  </si>
  <si>
    <t>ARRUELA VED BOR P/FLANGE PN10 DN 450</t>
  </si>
  <si>
    <t>ARRUELA VED BOR P/FLANGE PN10 DN 600</t>
  </si>
  <si>
    <t>ARRUELA VED BOR P/FLANGE PN10 DN 700</t>
  </si>
  <si>
    <t>ARRUELA VED BOR P/FLANGE PN10 DN 800</t>
  </si>
  <si>
    <t>ARRUELA VED BOR P/FLANGE PN10 DN 900</t>
  </si>
  <si>
    <t>ARRUELA VED BOR P/FLANGE PN16 DN 200</t>
  </si>
  <si>
    <t>PARAFUSO ACO GALV 16 X 80MM C/PORCA</t>
  </si>
  <si>
    <t>PARAFUSO ACO GALV 20 X 90MM C/PORCA</t>
  </si>
  <si>
    <t>PARAFUSO ACO GALV M24 X 120MM C/PORCA</t>
  </si>
  <si>
    <t>PARAFUSO ACO GALV 27 X 120MM C/PORCA</t>
  </si>
  <si>
    <t>PARAFUSO ACO GALV 30 X 130MM C/PORCA</t>
  </si>
  <si>
    <t>ADUFA PAREDE FOFO P/FLANGE PN10 DN 150MM</t>
  </si>
  <si>
    <t>ADUFA PAREDE FOFO P/FLANGE PN10 DN 200MM</t>
  </si>
  <si>
    <t>ADUFA PAREDE FOFO P/FLANGE PN10 DN 250MM</t>
  </si>
  <si>
    <t>ADUFA PAREDE FOFO P/FLANGE PN10 DN 300MM</t>
  </si>
  <si>
    <t>HASTE FOFO ROSC/BOCA 1 1/8" 2,01 A 3,00M</t>
  </si>
  <si>
    <t>HASTE FOFO ROSC/BOCA 1 1/8" 3,01 A 4,00M</t>
  </si>
  <si>
    <t>HASTE FOFO QUAD/BOCA 1 1/8" 1,00 A 2,00M</t>
  </si>
  <si>
    <t>PEDESTAL DE MANOBRA SIMPLES MOD. 01</t>
  </si>
  <si>
    <t>HASTE FOFO ROSCA 1 3/4" 2,01 A 3,00M</t>
  </si>
  <si>
    <t>MANCAL HASTE PROLONG FOFO 1 1/8"</t>
  </si>
  <si>
    <t>MANCAL HASTE PROLONG FOFO 1 3/4"</t>
  </si>
  <si>
    <t>VALV GAV CT FOFO EMB FF10/16 CAB DN 50</t>
  </si>
  <si>
    <t>VALV GAV CT FOFO EMB FF10/16 CAB DN 80</t>
  </si>
  <si>
    <t>VALV GAV CT FOFO EMB FF10/16 CAB DN 100</t>
  </si>
  <si>
    <t>VALV GAV CT FOFO EMB FF10/16 CAB DN 150</t>
  </si>
  <si>
    <t>VALV GAV CT FOFO EMB FF10 CAB DN 200</t>
  </si>
  <si>
    <t>VALV GAV CT FOFO EMB FF10 CAB DN 250</t>
  </si>
  <si>
    <t>VALV GAV CT FOFO EMB FF10 CAB DN 300</t>
  </si>
  <si>
    <t>VALV GAV CT FOFO EMB FF16 CAB DN 200</t>
  </si>
  <si>
    <t>VALV GAV CT FOFO EMB BB MAN AGUA DN 50</t>
  </si>
  <si>
    <t>VALV RET FOFO SIMP PORT FF10/16 DN 80MM</t>
  </si>
  <si>
    <t>VALV RET FOFO SIMP PORT FF10/16 DN100MM</t>
  </si>
  <si>
    <t>VALV RET FOFO SIMP PORT FF10/16 DN150MM</t>
  </si>
  <si>
    <t>VALV RET FOFO SIMP PORT FF10/16 DN200MM</t>
  </si>
  <si>
    <t>VALV RET FOFO SIMP PORT FF10 DN250MM</t>
  </si>
  <si>
    <t>VALV RET FOFO SIMP PORT FF10 DN300MM</t>
  </si>
  <si>
    <t>VALV RET FOFO SIMP PORT FF10/16 DN400MM</t>
  </si>
  <si>
    <t>VALV RET FECH RAP ISO 2531 PN 10 DN150MM</t>
  </si>
  <si>
    <t>VALV RET FECH RAP ISO 2531 PN 10 DN250MM</t>
  </si>
  <si>
    <t>VALV RET FECH RAP ISO 2531 PN 10 DN700MM</t>
  </si>
  <si>
    <t>VALV RET FOFO ESG FECH RAP 10 DN 150MM</t>
  </si>
  <si>
    <t>VALV BORB BI ISO FF10 ELET AGUA DN450</t>
  </si>
  <si>
    <t>VENT TRIP FOFO AGU ISO PN-10/16 DN 50</t>
  </si>
  <si>
    <t>VENT TRIP FOFO AGU ISO PN-10/16 DN 80</t>
  </si>
  <si>
    <t>VENT TRIP FOFO AGU ISO PN-10/16 DN 100</t>
  </si>
  <si>
    <t>VALV VENT TRIP FOFO ESG ISO PN-10 DN 50</t>
  </si>
  <si>
    <t>VALV VENT TRIP FOFO ESG ISO PN-10 DN 80</t>
  </si>
  <si>
    <t>VALV VENT TRIP FOFO ESG ISO PN-10 DN 100</t>
  </si>
  <si>
    <t>VALV FLAP FOFO COM  FLANGES DN 200MM</t>
  </si>
  <si>
    <t>VALV FLAP FOFO COM  FLANGES DN 250MM</t>
  </si>
  <si>
    <t>VAL ESFERA EXC FOFO FLANGES DN150 ELET</t>
  </si>
  <si>
    <t>VAL ESFERA EXC FOFO FLANGES DN250 ELET</t>
  </si>
  <si>
    <t>VAL ESFERA EXC FOFO FLANGES DN300 ELET</t>
  </si>
  <si>
    <t>VAL ESFERA EXC FOFO FLANGES DN400 ELET</t>
  </si>
  <si>
    <t>VAL ESFERA EXC FOFO FLANGES DN450 ELET</t>
  </si>
  <si>
    <t>COMPORTA QUAD SENT UNICO DE FLUXO DN 200</t>
  </si>
  <si>
    <t>COMPORTA QUAD SENT UNICO DE FLUXO DN 250</t>
  </si>
  <si>
    <t>COMPORTA QUAD SENT UNICO DE FLUXO DN 300</t>
  </si>
  <si>
    <t>COMPORTA QUAD SENT UNICO DE FLUXO DN 400</t>
  </si>
  <si>
    <t>CURVA 45 FOFO FF PN-10/16 ESG DN 80MM</t>
  </si>
  <si>
    <t>CURVA 45 FOFO FF PN-10/16 ESG DN 100MM</t>
  </si>
  <si>
    <t>CURVA 45 FOFO FF PN-10/16 ESG DN 150MM</t>
  </si>
  <si>
    <t>CURVA 45 FOFO FF PN-10/16 ESG DN 200MM</t>
  </si>
  <si>
    <t>CURVA 45 FOFO FF PN-10 ESG DN 250MM</t>
  </si>
  <si>
    <t>CURVA 45 FOFO FF PN-10 ESG DN 300MM</t>
  </si>
  <si>
    <t>CURVA 90 FOFO FF PN-10 ESG DN 80MM</t>
  </si>
  <si>
    <t>CURVA 90 FOFO FF PN-10 ESG DN 100MM</t>
  </si>
  <si>
    <t>CURVA 90 FOFO FF PN-10 ESG DN 150MM</t>
  </si>
  <si>
    <t>CURVA 90 FOFO FF PN-10 ESG DN 200MM</t>
  </si>
  <si>
    <t>CURVA 90 FOFO FF PN-10 ESG DN 250MM</t>
  </si>
  <si>
    <t>CURVA 90 FOFO FF PN-10 ESG DN 450MM</t>
  </si>
  <si>
    <t>EXTREM FOFO JGSF PN-10/16 ESG DN 80MM</t>
  </si>
  <si>
    <t>EXTREM FOFO JGSF PN-10/16 ESG DN 100MM</t>
  </si>
  <si>
    <t>EXTREM FOFO JGSF PN-10/16 ESG DN 150MM</t>
  </si>
  <si>
    <t>EXTREM FOFO JGSF PN-10 ESG DN 200MM</t>
  </si>
  <si>
    <t>EXTREM FOFO JGSF PN-10 ESG DN 250MM</t>
  </si>
  <si>
    <t>EXTREM FOFO JGSF PN-10 ESG DN 300MM</t>
  </si>
  <si>
    <t>EXTREMIDADE FOFO PF PN-10/16 ESG DN 80</t>
  </si>
  <si>
    <t>EXTREMIDADE FOFO PF PN-10/16 ESG DN 100</t>
  </si>
  <si>
    <t>EXTREMIDADE FOFO PF PN-10 ESG DN 200MM</t>
  </si>
  <si>
    <t>EXTREMIDADE FOFO PF PN-10 ESG DN 450MM</t>
  </si>
  <si>
    <t>EXTREM FOFO PF AV PN-10/16 ESG DN 80MM</t>
  </si>
  <si>
    <t>EXTREM FOFO PF AV PN-10/16 ESG DN 100MM</t>
  </si>
  <si>
    <t>EXTREM FOFO PF AV PN-10/16 ESG DN 150MM</t>
  </si>
  <si>
    <t>EXTREM FOFO PF AV PN-10/16 ESG DN 250MM</t>
  </si>
  <si>
    <t>EXTREM FOFO PF AV PN-10 ESG DN 300MM</t>
  </si>
  <si>
    <t>EXTREM FOFO PF AV PN-10 ESG DN 350MM</t>
  </si>
  <si>
    <t>EXTREM FOFO PF AV PN-10 ESG DN 400MM</t>
  </si>
  <si>
    <t>EXTREM FOFO PF AV PN-10 ESG DN 450MM</t>
  </si>
  <si>
    <t>EXTREM FOFO PF AV PN-10 ESG DN 500MM</t>
  </si>
  <si>
    <t>EXTREM FOFO PF AV PN-10/16 ESG DN 700MM</t>
  </si>
  <si>
    <t>FLANGE CEGO FOFO PN-10/16 ESG DN 80MM</t>
  </si>
  <si>
    <t>FLANGE CEGO FOFO PN-10/16 ESG DN 100MM</t>
  </si>
  <si>
    <t>FLANGE CEGO FOFO PN-10/16 ESG DN 150MM</t>
  </si>
  <si>
    <t>FLANGE CEGO FOFO PN-10 ESG DN 200MM</t>
  </si>
  <si>
    <t>FLANGE CEGO FOFO PN-10 ESG DN 300MM</t>
  </si>
  <si>
    <t>FLANGE CEGO FOFO PN-10 ESG DN 700MM</t>
  </si>
  <si>
    <t>RED CONC FOFO FF PN-10/16 ESG DN 150X100</t>
  </si>
  <si>
    <t>RED CONC FOFO FF PN-10 ESG DN 200X100</t>
  </si>
  <si>
    <t>RED CONC FOFO FF PN-10 ESG DN 300X250</t>
  </si>
  <si>
    <t>RED EXCE FOFO FF PN-10 ESG DN 150X80</t>
  </si>
  <si>
    <t>RED EXCE FOFO FF PN-10 ESG DN 150X100</t>
  </si>
  <si>
    <t>RED EXCE FOFO FF PN-10 ESG DN 200X100</t>
  </si>
  <si>
    <t>RED EXCE FOFO FF PN-10 ESG DN 250X150</t>
  </si>
  <si>
    <t>RED EXCE FOFO FF PN-10 ESG DN 250X200</t>
  </si>
  <si>
    <t>TE FOFO JGSF PN-10/16 ESG DN 100X50MM</t>
  </si>
  <si>
    <t>TE FOFO JGSF PN-10/16 ESG DN 100X80MM</t>
  </si>
  <si>
    <t>TE FOFO JGSF PN-10/16 ESG DN 150X80MM</t>
  </si>
  <si>
    <t>TE FOFO JGSF PN-10/16 ESG DN 200X50MM</t>
  </si>
  <si>
    <t>TE FOFO JGSF PN-10/16 ESG DN 200X80MM</t>
  </si>
  <si>
    <t>TE FOFO JGSF PN-10/16 ESG DN 300X100MM</t>
  </si>
  <si>
    <t>TE FOFO JGSF PN-10/16 ESG DN 300X300MM</t>
  </si>
  <si>
    <t>TE FOFO JGSF PN-10/16 ESG DN 400X100MM</t>
  </si>
  <si>
    <t>TE FOFO FFF PN-10/16 ESG DN 80X50MM</t>
  </si>
  <si>
    <t>TE FOFO FFF PN-10/16 ESG DN 80X80MM</t>
  </si>
  <si>
    <t>TE FOFO FFF PN-10/16 ESG DN 100X100MM</t>
  </si>
  <si>
    <t>TE FOFO FFF PN-10/16 ESG DN 150X80MM</t>
  </si>
  <si>
    <t>TE FOFO FFF PN-10/16 ESG DN 150X150MM</t>
  </si>
  <si>
    <t>TE FOFO FFF PN-10 ESG DN 200X100MM</t>
  </si>
  <si>
    <t>TE FOFO FFF PN-10 ESG DN 200X200MM</t>
  </si>
  <si>
    <t>TE FOFO FFF PN-10 ESG DN 300X100MM</t>
  </si>
  <si>
    <t>JUNCAO FOFO FFF PN-10/16ESG DN80X80MM</t>
  </si>
  <si>
    <t>JUNCAO FOFO FFF PN-10/16ESG DN100X100MM</t>
  </si>
  <si>
    <t>JUNCAO FOFO FFF PN-10/16ESG DN150X150MM</t>
  </si>
  <si>
    <t>JUNCAO FOFO FFF PN-10 ESG DN 200X200MM</t>
  </si>
  <si>
    <t>JUNCAO FOFO FFF PN-10 ESG DN 300X300MM</t>
  </si>
  <si>
    <t>MEDIDOR VAZAO ELETROM FF DN 80MM ESGOTO</t>
  </si>
  <si>
    <t>MEDIDOR VAZAO ELETROM FF DN 100MM ESGOTO</t>
  </si>
  <si>
    <t>MEDIDOR VAZAO ELETROM FF DN 150MM ESGOTO</t>
  </si>
  <si>
    <t>MEDIDOR VAZAO ELETROM FF DN 200MM ESGOTO</t>
  </si>
  <si>
    <t>MEDIDOR VAZAO ELETROM FF DN 250MM ESGOTO</t>
  </si>
  <si>
    <t>MEDIDOR VAZAO ELETROM FF DN 300MM ESGOTO</t>
  </si>
  <si>
    <t>MEDIDOR VAZAO ELETROM FF DN 350MM ESGOTO</t>
  </si>
  <si>
    <t>MEDIDOR VAZAO ELETROM FF DN 400MM ESGOTO</t>
  </si>
  <si>
    <t>MEDIDOR VAZAO ELETROM FF DN 150MM AGUA</t>
  </si>
  <si>
    <t>MEDIDOR VAZAO ELETROM FF DN 400MM AGUA</t>
  </si>
  <si>
    <t>MEDIDOR VAZAO ELETROM FF DN 450MM AGUA</t>
  </si>
  <si>
    <t>VALV ANTECIPADORA DE ONDA FOFO DN 200</t>
  </si>
  <si>
    <t>VALV BORB BI ISO FF10 ELET AGUA DN150</t>
  </si>
  <si>
    <t>VALV BORB BI ISO FF10 ELET AGUA DN250</t>
  </si>
  <si>
    <t>CONJ. MOTO-BOMBA POT. 75CV V=36L/S H=82M</t>
  </si>
  <si>
    <t>CJ MB SUB Q=25,7L/S,HM=28,25MCA,P=20,0CV</t>
  </si>
  <si>
    <t>CJ MB SUB Q=13,2L/S,HM=20,88MCA,P=10,0CV</t>
  </si>
  <si>
    <t>CJ MB SUB Q=69,8L/S,HM=26,44MCA,P=45,0CV</t>
  </si>
  <si>
    <t>CJ MB SUB Q=15,7L/S,HM=17,45MCA,P=10,0CV</t>
  </si>
  <si>
    <t>CJ MB SUB Q=46,8L/S,HM=17,20MCA,P=20,0CV</t>
  </si>
  <si>
    <t>CJ MB SUB Q=149,8L/S,HM=18,2MCA,P=25,0CV</t>
  </si>
  <si>
    <t>CJ MB SUB Q=12,4L/S,HM=15,20MCA,P=7,50CV</t>
  </si>
  <si>
    <t>CJ MB SUB Q=7,81L/S,HM=8,08MCA,P=5,0CV</t>
  </si>
  <si>
    <t>CJ MB SUB Q=3,20L/S,HM=21,25MCA,P=4,0CV</t>
  </si>
  <si>
    <t>CJ MB SUB Q=3,20L/S,HM=14,95MCA,P=4,0CV</t>
  </si>
  <si>
    <t>FILTRO TIPO Y DN=50 MM</t>
  </si>
  <si>
    <t>FILTRO TIPO Y DN=80 MM</t>
  </si>
  <si>
    <t>FILTRO TIPO Y DN=100 MM</t>
  </si>
  <si>
    <t>FILTRO TIPO Y DN=150 MM</t>
  </si>
  <si>
    <t>TOCO FOFO K9 PF10 AGU DN 50 ATE 0,50M</t>
  </si>
  <si>
    <t>JUNTA GIBAULT FOFO DN 80</t>
  </si>
  <si>
    <t>VALV REDUTORA PRESSAO FOFO FF-10 DN 100</t>
  </si>
  <si>
    <t>HIDROMETRO VELOCIMETRO DN 50</t>
  </si>
  <si>
    <t>UNIAO TUBOS SEM RETENCAO AXIAL DN 150</t>
  </si>
  <si>
    <t>VALV REDUTORA PRESSAO FOFO FF-10 DN 150</t>
  </si>
  <si>
    <t>UNIAO TUBOS SEM RETENCAO AXIAL DN 50</t>
  </si>
  <si>
    <t>VALV REDUTORA PRESSAO FOFO FF-10 DN 50</t>
  </si>
  <si>
    <t>VALV REDUTORA PRESSAO FOFO FF-10 DN 80</t>
  </si>
  <si>
    <t>UNIAO TUBOS SEM RETENCAO AXIAL DN 250</t>
  </si>
  <si>
    <t>UNIAO TUBOS SEM RETENCAO AXIAL DN 400</t>
  </si>
  <si>
    <t>VALV BORB BI ISO FF10 MAN AGUA DN 300</t>
  </si>
  <si>
    <t>VALV BORB BI ISO FF10 MAN AGUA DN 400</t>
  </si>
  <si>
    <t>VALV DIAFR PASSAGEM MANUAL FOFO DN 150</t>
  </si>
  <si>
    <t>VALV DIAFR PASSAGEM MANUAL FOFO DN 250</t>
  </si>
  <si>
    <t>TE PVC ROSC NBR-5648 DN 3"</t>
  </si>
  <si>
    <t>CAP PVC ROSC NBR-5648 ISO7/1 DN 3"</t>
  </si>
  <si>
    <t>LUVA PVC ROSC NBR-5648 DN 3"</t>
  </si>
  <si>
    <t>UNIAO PVC ROSC NBR-5648 DN 3"</t>
  </si>
  <si>
    <t>TUBO PVC ROSC NBR-5648 ISO 7/1 DN 3"</t>
  </si>
  <si>
    <t>VALV DIAFR PASSAGEM ELÉTRICA FOFO DN 150</t>
  </si>
  <si>
    <t>TAMPAO DE FERRO FUNDIDDIAMETRO 600MM</t>
  </si>
  <si>
    <t>CJ MB CENTR Q=3,0L/S,HM=6,02MCA,P=1,0CV</t>
  </si>
  <si>
    <t>CJ MB SUB Q=6,80L/S,HM=12,19MCA,P=4,0CV</t>
  </si>
  <si>
    <t>CJ MB CENTR MOD. S120-02 - 25CV 220V TR</t>
  </si>
  <si>
    <t>CJ MB SUB Q=6,40L/S,HM=19,6MCA,P=3,8CV</t>
  </si>
  <si>
    <t>CJ MTBOMBA SUB14,9KW,Q=27,8L/S,H=20,5MCA</t>
  </si>
  <si>
    <t>TUBO PVC DRENAGEM CORRUG PERF DN 100</t>
  </si>
  <si>
    <t>BOMBA DE EIXO HORIZONTAL, Q=28L/S</t>
  </si>
  <si>
    <t>BOMBA SUBMERSÍVEL CAP. 2 l/s  7mca</t>
  </si>
  <si>
    <t>EXAUSTOR DE GASES</t>
  </si>
  <si>
    <t>MODULO DE DESINFECCAO ULTRA-VIOLETA -ACO</t>
  </si>
  <si>
    <t>AERADOR TIPO AXIAL - POTENCIA 20CV</t>
  </si>
  <si>
    <t>MISTURADOR COM GUINDASTE PARA ICAMENTO</t>
  </si>
  <si>
    <t>COMPORTA VERTEDORA ACO INOX MANUAL</t>
  </si>
  <si>
    <t>FLANGE CEGO PP DN 200 - ANSI</t>
  </si>
  <si>
    <t>JUNTA GIBAULT FOFO DN 100</t>
  </si>
  <si>
    <t>TE SOLDAVEL POLIPROPILENO, DN 200X100mm</t>
  </si>
  <si>
    <t>TUBO POLIPROPILENO 6M, PN6Kgf/cm², D100</t>
  </si>
  <si>
    <t>TUBO POLIPROPILENO 6M, PN4Kgf/cm², D200</t>
  </si>
  <si>
    <t>RD CONCENT C/ PONTAS DN300x200 POLIPROP</t>
  </si>
  <si>
    <t>TE SOLDAVEL POLIPROPILENO, DN 300X300mm</t>
  </si>
  <si>
    <t>CURVA 90°, DN 300mm POLIPROPILENO</t>
  </si>
  <si>
    <t>TUBO POLIPROPILENO 6M,PN6Kgf/cm²,DN300</t>
  </si>
  <si>
    <t>COLARINHO P/ FLANGE DN 200</t>
  </si>
  <si>
    <t>COLARINHO P/ FLANGE DN 300</t>
  </si>
  <si>
    <t>FLANGE AVULSO, DN 300mm POLIPROPILENO</t>
  </si>
  <si>
    <t>FLANGE AVULSO, DN 100mm POLIPROPILENO</t>
  </si>
  <si>
    <t>CURVA 90°, DN 100mm POLIPROPILENO</t>
  </si>
  <si>
    <t>TUBO DN 100, L= 1300MM , POLIPROPILENO</t>
  </si>
  <si>
    <t>CURVA DE 45 , DN 100 POLIPROPILENO</t>
  </si>
  <si>
    <t>TUBO DN 100, L= 2800MM , POLIPROPILENO</t>
  </si>
  <si>
    <t>TUBO DN 500, L = 2050MM, POLIPROPILENO</t>
  </si>
  <si>
    <t>PLACA VERTEDORA PRFV 1200x200x6MM</t>
  </si>
  <si>
    <t>COMPORTA PRFV 1100x85x3MM</t>
  </si>
  <si>
    <t>PLACA VERTEDORA PRFV 700x700x10MM</t>
  </si>
  <si>
    <t>COMPORTA TIPO STOP LOG PRFV 400 X 600MM</t>
  </si>
  <si>
    <t>ESCADA 2 DEGRAUS PRFV</t>
  </si>
  <si>
    <t>ESCADA 3 DEGRAUS PRFV</t>
  </si>
  <si>
    <t>ESCADA MARINHEIRO PRFV H=4M</t>
  </si>
  <si>
    <t>VERTEDOR TRIANGULAR PRFV DE=6150MM</t>
  </si>
  <si>
    <t>VALVULA ESFERA ELETRICA PP DN 4"</t>
  </si>
  <si>
    <t>CJ MB SUB Q=55 M3/H, HM=5,0 MCA,P=3,0 CV</t>
  </si>
  <si>
    <t>CJ MB CENTR Q=13,0M3/H,HM=130MCA,P=15CV</t>
  </si>
  <si>
    <t>HIDROMETRO MAGN DN 3/4 1,5M3/H PLAST 45º</t>
  </si>
  <si>
    <t>VALV BORB BI ISO FF10 ELET AGUA DN700</t>
  </si>
  <si>
    <t>PONTO DE AGUA PARA ELEVATORIA DE ESGOTO</t>
  </si>
  <si>
    <t>DRENAGEM DA ESCADA PARA EEEB</t>
  </si>
  <si>
    <t>TUBOS E CONEXOES FLANGEADOS EM ACO</t>
  </si>
  <si>
    <t>TUBOS E CONEXOES EM ACO SOLDADO</t>
  </si>
  <si>
    <t>PECAS EM CHAPAS/PERFIL/BARRA EM ACO INOX</t>
  </si>
  <si>
    <t>TUBOS E CONEXOES EM ACO INOX</t>
  </si>
  <si>
    <t>PECAS EM ESTRUTURA PESADA EM ACO</t>
  </si>
  <si>
    <t>FORNECIMENTO DE MATERIAIS</t>
  </si>
  <si>
    <t>MONT E ASSENT CJ MOTOBOMBA POT ATE 10CV</t>
  </si>
  <si>
    <t>MONT E ASSENT CJ MOTOBOMBA POT 10A20CV</t>
  </si>
  <si>
    <t>MONT E ASSENT CJ MOTOBOMBA POT 20A30CV</t>
  </si>
  <si>
    <t>MONT E ASSENT CJ MOTOBOMBA POT 30A50CV</t>
  </si>
  <si>
    <t>MONT E INST DOS MATERAIS HIDRAUL EEEB-C</t>
  </si>
  <si>
    <t>MONT E INST DOS MATERAIS HIDRAUL EEEB-A</t>
  </si>
  <si>
    <t>CJ MB SUB Q=2,96L/S, HM=9,88MCA,P=1,82CV</t>
  </si>
  <si>
    <t>FORN EXEC DE BIOFILTRO RETANGULAR TIPO 1</t>
  </si>
  <si>
    <t>FORN EXEC DE BIOFILTRO RETANGULAR TIPO 2</t>
  </si>
  <si>
    <t>FORN EXEC DE BIOFILTRO RETANGULAR TIPO 3</t>
  </si>
  <si>
    <t>CJ MB SUB Q=4,29L/S, HM=3,53MCA,P=1,82CV</t>
  </si>
  <si>
    <t>CJ MB SUB Q=6,93L/S, HM=5,67MCA,P=2,20CV</t>
  </si>
  <si>
    <t>MONT E INST DOS MATERAIS HIDRAUL EEEB-E</t>
  </si>
  <si>
    <t>TOCO FOFO K9 FF10 ESG DN 100 3,51A4,50M</t>
  </si>
  <si>
    <t>TE FOFO FFF PN-10/16 ESG DN 100X50MM</t>
  </si>
  <si>
    <t>TE FOFO BBB JGS ESGOTO DN 100X80MM</t>
  </si>
  <si>
    <t>CJ MB SUB Q=6,99L/S, HM=51,7MCA,P=17,0CV</t>
  </si>
  <si>
    <t>MONT E INST DOS MATERAIS HIDRAUL EEEB-F</t>
  </si>
  <si>
    <t>MONT E INST DOS MATERAIS HIDRAUL EEEB-G</t>
  </si>
  <si>
    <t>CJ MB SUB Q=21,1L/S, HM=14,0MCA,P=7,60CV</t>
  </si>
  <si>
    <t>TOCO FOFO K9 FF10 ESG DN 200 3,51A4,50M</t>
  </si>
  <si>
    <t>TE FOFO FFF PN-10 ESG DN 200X50MM</t>
  </si>
  <si>
    <t>TE FOFO FFF PN-10 ESG DN 200X80MM</t>
  </si>
  <si>
    <t>TOCO FOFO K9 PP ESG DN 80 2,51A3,50M</t>
  </si>
  <si>
    <t>CJ MB SUB Q=23,05L/S, HM=9,53MCA,P=5,0CV</t>
  </si>
  <si>
    <t>MONT E INST DOS MATERAIS HIDRAUL EEEB-H</t>
  </si>
  <si>
    <t>EXTREM FOFO PF AV PN-10/16 ESG DN 200MM</t>
  </si>
  <si>
    <t>TOCO FOFO K9 PF10 ESG DN 250 0,51A1,50M</t>
  </si>
  <si>
    <t>TE FOFO JGSF PN-10/16 ESG DN 80X50MM</t>
  </si>
  <si>
    <t>TE FOFO JGSF PN-10/16 ESG DN 80X80MM</t>
  </si>
  <si>
    <t>REDE ESG FOFO 80 ATE 1,25m S/PAV S/F</t>
  </si>
  <si>
    <t>REDE ESG FOFO 80 ATE 1,25m PARAL S/F</t>
  </si>
  <si>
    <t>REDE ESG FOFO 80 1,26A1,75m PARAL S/F</t>
  </si>
  <si>
    <t>REDE ESG FOFO 100 ATE 1,25m PARAL S/F</t>
  </si>
  <si>
    <t>REDE ESG FOFO 100 1,26A1,75m PARAL S/F</t>
  </si>
  <si>
    <t>REDE ESG FOFO 150 ATE 1,25m S/PAV S/F</t>
  </si>
  <si>
    <t>REDE ESG FOFO 150 ATE 1,25m ASF S/F</t>
  </si>
  <si>
    <t>REDE ESG FOFO 150 ATE 1,25m BLOCO S/F</t>
  </si>
  <si>
    <t>REDE ESG FOFO 150 ATE 1,25m PARAL S/F</t>
  </si>
  <si>
    <t>REDE ESG FOFO 150 1,26A1,75m S/PAV S/F</t>
  </si>
  <si>
    <t>REDE ESG FOFO 150 1,26A1,75m ASF S/F</t>
  </si>
  <si>
    <t>REDE ESG FOFO 150 1,26A1,75m BLOCO S/F</t>
  </si>
  <si>
    <t>REDE ESG FOFO 150 1,26A1,75m PARAL S/F</t>
  </si>
  <si>
    <t>REDE ESG FOFO 150 1,76A2,25m S/PAV S/F</t>
  </si>
  <si>
    <t>REDE ESG FOFO 150 1,76A2,25m ASF S/F</t>
  </si>
  <si>
    <t>REDE ESG FOFO 150 1,76A2,25m BLOCO S/F</t>
  </si>
  <si>
    <t>REDE ESG FOFO 150 1,76A2,25m PARAL S/F</t>
  </si>
  <si>
    <t>TOCO FOFO K9 PF10 ESG DN 80 4,51A5,80M</t>
  </si>
  <si>
    <t>TOCO FOFO K9 FF10 ESG DN 80 1,51A2,50M</t>
  </si>
  <si>
    <t>TE FOFO JGSF PN-10/16 ESG DN 150X50MM</t>
  </si>
  <si>
    <t>REDE ESG FOFO 200 ATE 1,25m S/PAV S/F</t>
  </si>
  <si>
    <t>REDE ESG FOFO 200 ATE 1,25m PARAL S/F</t>
  </si>
  <si>
    <t>TOCO FOFO K9 PF10 ESG DN 200 4,51A5,80M</t>
  </si>
  <si>
    <t>TOCO FOFO K9 PP ESG DN 200 3,51A4,50M</t>
  </si>
  <si>
    <t>MONT INST MAT HID TRAVESSIATUNNEL LINNER</t>
  </si>
  <si>
    <t>TOCO FOFO K9 BF10 ESG DN 200 0,51A1,50M</t>
  </si>
  <si>
    <t>CHICANA/STOPLOG/COMPORT FIBRA VIDRO 3MM</t>
  </si>
  <si>
    <t>TOCO FOFO K9 BF10 ESG DN 200 4,51A5,80M</t>
  </si>
  <si>
    <t>TUBO ACO GALV CL-M ROSC NBR5580 DN 1.1/2</t>
  </si>
  <si>
    <t>CURVA 45 FEMEA GALV ROSC INT DN 1.1/2"</t>
  </si>
  <si>
    <t>CURVA 90 FEMEA GALV ROSC INT DN 1.1/2"</t>
  </si>
  <si>
    <t>MONT E INST DE TODO MAT HIDR INTERLIG</t>
  </si>
  <si>
    <t>MONT E INST DE TODO MAT HIDR TRAT PRELIM</t>
  </si>
  <si>
    <t>CJ MB SUB Q=22,87L/S, HM=10,9MCA,P=5,0CV</t>
  </si>
  <si>
    <t>TOCO FOFO K9 FF10 ESG DN 200 1,51A2,50M</t>
  </si>
  <si>
    <t>MONT E INST DE TODO MAT HIDR ELEV RECIR</t>
  </si>
  <si>
    <t>TOCO FOFO K9 BF10 ESG DN 200 ATÉ 0,50M</t>
  </si>
  <si>
    <t>ALVENARIA BLOCO CONCRETO E=14CM</t>
  </si>
  <si>
    <t>ALVENARIA BLOCO CONCRETO E=14CM APARENTE</t>
  </si>
  <si>
    <t>GUARDA CORPO PRFV 2"X2"  PADRAO A2.3</t>
  </si>
  <si>
    <t>CORRIMAO PRFV 2"X2" PADRAO A2.3</t>
  </si>
  <si>
    <t>COMPORTA STOPLOG FIBRA VIDRO E=3MM</t>
  </si>
  <si>
    <t>FORNECIMENTO E PLANTIO MUDA DE MURTA</t>
  </si>
  <si>
    <t>TAMPA FIBRA VIDRO E=6MM</t>
  </si>
  <si>
    <t>REDE ESG PVC NBR7362 150 ATE 1,25m PARAL</t>
  </si>
  <si>
    <t>REDE ESG PVC NBR7362 150 1,26A1,75 PARAL</t>
  </si>
  <si>
    <t>REDE ESG PVC NBR7362 150 1,76A2,25 PARAL</t>
  </si>
  <si>
    <t>REDE ESG PVC NBR7362 150 2,26A2,75 PARAL</t>
  </si>
  <si>
    <t>REDE ESG PVC NBR7362 150 2,76A3,25 PARAL</t>
  </si>
  <si>
    <t>REDE ESG PVC NBR7362 150 3,26A3,75 PARAL</t>
  </si>
  <si>
    <t>REDE ESG PVC NBR7362 150 3,76A4,25 PARAL</t>
  </si>
  <si>
    <t>LIG PRED ESG LONGA C/MAT PARAL H0,6A1,0M</t>
  </si>
  <si>
    <t>LIG PRED ESG CURTA C/MAT PARAL H0,6A1,0M</t>
  </si>
  <si>
    <t>REDE ESG PVC NBR7362 200 ATE 1,25m PARAL</t>
  </si>
  <si>
    <t>REDE ESG PVC NBR7362 200 1,26A1,75 PARAL</t>
  </si>
  <si>
    <t>REDE ESG PVC NBR7362 200 1,76A2,25 PARAL</t>
  </si>
  <si>
    <t>REDE ESG PVC NBR7362 200 2,26A2,75 PARAL</t>
  </si>
  <si>
    <t>CALHA PARSHALL PADRAO FIBRA VIDRO W=6"</t>
  </si>
  <si>
    <t>TAPUME PROT TELHA MET E=0,50MM H=2,0M</t>
  </si>
  <si>
    <t>REDE ESG PVC NBR7362 150 2,76A3,25 S/PAV</t>
  </si>
  <si>
    <t>TOCO FOFO K9 FF10 ESG DN 200 ATÉ 0,50M</t>
  </si>
  <si>
    <t>SISTEMA DE ESGOTAMENTO SANITÁRIO DE RIO NOVO DO SUL
PEP: 
DIAGRAMA DE REDE: 
REQUISIÇÃO DE COMPRA:
DATA BASE CESAN: MARÇO DE 2018
BDI SERVIÇOS DE ENGENHARIA 26,19%
ENCARGOS SOCIAIS 157,27%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</si>
</sst>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0000"/>
    <numFmt numFmtId="173" formatCode="[$€]#,##0.00_);[Red]\([$€]#,##0.00\)"/>
    <numFmt numFmtId="174" formatCode="#,##0.00\ &quot;€&quot;;[Red]\-#,##0.00\ &quot;€&quot;"/>
    <numFmt numFmtId="175" formatCode="#,##0.0000"/>
    <numFmt numFmtId="176" formatCode="General_)"/>
    <numFmt numFmtId="177" formatCode="[$R$-416]&quot; &quot;#,##0.00;[Red]&quot;-&quot;[$R$-416]&quot; &quot;#,##0.00"/>
    <numFmt numFmtId="178" formatCode="#,##0.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#,##0.000000000000000"/>
    <numFmt numFmtId="190" formatCode="&quot;R$&quot;#,##0.00_);[Red]\(&quot;R$&quot;#,##0.00\)"/>
    <numFmt numFmtId="191" formatCode="#,"/>
    <numFmt numFmtId="192" formatCode="0.0%"/>
    <numFmt numFmtId="193" formatCode="mmm\-yy"/>
    <numFmt numFmtId="194" formatCode="0.000"/>
    <numFmt numFmtId="195" formatCode="&quot;Sim&quot;;&quot;Sim&quot;;&quot;Não&quot;"/>
    <numFmt numFmtId="196" formatCode="&quot;Verdadeiro&quot;;&quot;Verdadeiro&quot;;&quot;Falso&quot;"/>
    <numFmt numFmtId="197" formatCode="&quot;Ativado&quot;;&quot;Ativado&quot;;&quot;Desativado&quot;"/>
    <numFmt numFmtId="198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sz val="1"/>
      <color indexed="18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mbria"/>
      <family val="1"/>
    </font>
    <font>
      <sz val="10"/>
      <color indexed="8"/>
      <name val="Arial"/>
      <family val="2"/>
    </font>
    <font>
      <b/>
      <sz val="9"/>
      <name val="Tahoma"/>
      <family val="2"/>
    </font>
    <font>
      <b/>
      <i/>
      <sz val="16"/>
      <color indexed="8"/>
      <name val="Arial"/>
      <family val="2"/>
    </font>
    <font>
      <u val="single"/>
      <sz val="8.5"/>
      <color indexed="12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8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4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7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7" fillId="30" borderId="0" applyNumberFormat="0" applyBorder="0" applyAlignment="0" applyProtection="0"/>
    <xf numFmtId="0" fontId="2" fillId="6" borderId="0" applyNumberFormat="0" applyBorder="0" applyAlignment="0" applyProtection="0"/>
    <xf numFmtId="0" fontId="47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7" fillId="31" borderId="0" applyNumberFormat="0" applyBorder="0" applyAlignment="0" applyProtection="0"/>
    <xf numFmtId="0" fontId="2" fillId="32" borderId="0" applyNumberFormat="0" applyBorder="0" applyAlignment="0" applyProtection="0"/>
    <xf numFmtId="0" fontId="47" fillId="33" borderId="0" applyNumberFormat="0" applyBorder="0" applyAlignment="0" applyProtection="0"/>
    <xf numFmtId="0" fontId="2" fillId="17" borderId="0" applyNumberFormat="0" applyBorder="0" applyAlignment="0" applyProtection="0"/>
    <xf numFmtId="0" fontId="47" fillId="17" borderId="0" applyNumberFormat="0" applyBorder="0" applyAlignment="0" applyProtection="0"/>
    <xf numFmtId="0" fontId="2" fillId="17" borderId="0" applyNumberFormat="0" applyBorder="0" applyAlignment="0" applyProtection="0"/>
    <xf numFmtId="0" fontId="47" fillId="33" borderId="0" applyNumberFormat="0" applyBorder="0" applyAlignment="0" applyProtection="0"/>
    <xf numFmtId="0" fontId="2" fillId="18" borderId="0" applyNumberFormat="0" applyBorder="0" applyAlignment="0" applyProtection="0"/>
    <xf numFmtId="0" fontId="47" fillId="34" borderId="0" applyNumberFormat="0" applyBorder="0" applyAlignment="0" applyProtection="0"/>
    <xf numFmtId="0" fontId="2" fillId="27" borderId="0" applyNumberFormat="0" applyBorder="0" applyAlignment="0" applyProtection="0"/>
    <xf numFmtId="0" fontId="47" fillId="27" borderId="0" applyNumberFormat="0" applyBorder="0" applyAlignment="0" applyProtection="0"/>
    <xf numFmtId="0" fontId="2" fillId="27" borderId="0" applyNumberFormat="0" applyBorder="0" applyAlignment="0" applyProtection="0"/>
    <xf numFmtId="0" fontId="47" fillId="34" borderId="0" applyNumberFormat="0" applyBorder="0" applyAlignment="0" applyProtection="0"/>
    <xf numFmtId="0" fontId="2" fillId="3" borderId="0" applyNumberFormat="0" applyBorder="0" applyAlignment="0" applyProtection="0"/>
    <xf numFmtId="0" fontId="47" fillId="3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7" fillId="35" borderId="0" applyNumberFormat="0" applyBorder="0" applyAlignment="0" applyProtection="0"/>
    <xf numFmtId="0" fontId="2" fillId="6" borderId="0" applyNumberFormat="0" applyBorder="0" applyAlignment="0" applyProtection="0"/>
    <xf numFmtId="0" fontId="47" fillId="36" borderId="0" applyNumberFormat="0" applyBorder="0" applyAlignment="0" applyProtection="0"/>
    <xf numFmtId="0" fontId="2" fillId="29" borderId="0" applyNumberFormat="0" applyBorder="0" applyAlignment="0" applyProtection="0"/>
    <xf numFmtId="0" fontId="47" fillId="29" borderId="0" applyNumberFormat="0" applyBorder="0" applyAlignment="0" applyProtection="0"/>
    <xf numFmtId="0" fontId="2" fillId="29" borderId="0" applyNumberFormat="0" applyBorder="0" applyAlignment="0" applyProtection="0"/>
    <xf numFmtId="0" fontId="47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8" fillId="4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8" fillId="40" borderId="0" applyNumberFormat="0" applyBorder="0" applyAlignment="0" applyProtection="0"/>
    <xf numFmtId="0" fontId="3" fillId="6" borderId="0" applyNumberFormat="0" applyBorder="0" applyAlignment="0" applyProtection="0"/>
    <xf numFmtId="0" fontId="4" fillId="41" borderId="1" applyNumberFormat="0" applyAlignment="0" applyProtection="0"/>
    <xf numFmtId="0" fontId="4" fillId="41" borderId="1" applyNumberFormat="0" applyAlignment="0" applyProtection="0"/>
    <xf numFmtId="0" fontId="49" fillId="42" borderId="2" applyNumberFormat="0" applyAlignment="0" applyProtection="0"/>
    <xf numFmtId="0" fontId="4" fillId="41" borderId="1" applyNumberFormat="0" applyAlignment="0" applyProtection="0"/>
    <xf numFmtId="0" fontId="4" fillId="41" borderId="1" applyNumberFormat="0" applyAlignment="0" applyProtection="0"/>
    <xf numFmtId="0" fontId="49" fillId="42" borderId="2" applyNumberFormat="0" applyAlignment="0" applyProtection="0"/>
    <xf numFmtId="0" fontId="21" fillId="43" borderId="1" applyNumberFormat="0" applyAlignment="0" applyProtection="0"/>
    <xf numFmtId="0" fontId="50" fillId="44" borderId="3" applyNumberFormat="0" applyAlignment="0" applyProtection="0"/>
    <xf numFmtId="0" fontId="5" fillId="45" borderId="4" applyNumberFormat="0" applyAlignment="0" applyProtection="0"/>
    <xf numFmtId="0" fontId="5" fillId="45" borderId="4" applyNumberFormat="0" applyAlignment="0" applyProtection="0"/>
    <xf numFmtId="0" fontId="50" fillId="44" borderId="3" applyNumberFormat="0" applyAlignment="0" applyProtection="0"/>
    <xf numFmtId="0" fontId="5" fillId="45" borderId="4" applyNumberFormat="0" applyAlignment="0" applyProtection="0"/>
    <xf numFmtId="0" fontId="51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51" fillId="0" borderId="5" applyNumberFormat="0" applyFill="0" applyAlignment="0" applyProtection="0"/>
    <xf numFmtId="0" fontId="11" fillId="0" borderId="7" applyNumberFormat="0" applyFill="0" applyAlignment="0" applyProtection="0"/>
    <xf numFmtId="0" fontId="5" fillId="45" borderId="4" applyNumberFormat="0" applyAlignment="0" applyProtection="0"/>
    <xf numFmtId="0" fontId="5" fillId="45" borderId="4" applyNumberFormat="0" applyAlignment="0" applyProtection="0"/>
    <xf numFmtId="0" fontId="47" fillId="4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7" fillId="46" borderId="0" applyNumberFormat="0" applyBorder="0" applyAlignment="0" applyProtection="0"/>
    <xf numFmtId="0" fontId="2" fillId="47" borderId="0" applyNumberFormat="0" applyBorder="0" applyAlignment="0" applyProtection="0"/>
    <xf numFmtId="0" fontId="47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8" borderId="0" applyNumberFormat="0" applyBorder="0" applyAlignment="0" applyProtection="0"/>
    <xf numFmtId="0" fontId="2" fillId="32" borderId="0" applyNumberFormat="0" applyBorder="0" applyAlignment="0" applyProtection="0"/>
    <xf numFmtId="0" fontId="47" fillId="4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7" fillId="49" borderId="0" applyNumberFormat="0" applyBorder="0" applyAlignment="0" applyProtection="0"/>
    <xf numFmtId="0" fontId="2" fillId="18" borderId="0" applyNumberFormat="0" applyBorder="0" applyAlignment="0" applyProtection="0"/>
    <xf numFmtId="0" fontId="47" fillId="5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7" fillId="50" borderId="0" applyNumberFormat="0" applyBorder="0" applyAlignment="0" applyProtection="0"/>
    <xf numFmtId="0" fontId="2" fillId="51" borderId="0" applyNumberFormat="0" applyBorder="0" applyAlignment="0" applyProtection="0"/>
    <xf numFmtId="0" fontId="47" fillId="5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7" fillId="52" borderId="0" applyNumberFormat="0" applyBorder="0" applyAlignment="0" applyProtection="0"/>
    <xf numFmtId="0" fontId="2" fillId="28" borderId="0" applyNumberFormat="0" applyBorder="0" applyAlignment="0" applyProtection="0"/>
    <xf numFmtId="0" fontId="47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7" fillId="53" borderId="0" applyNumberFormat="0" applyBorder="0" applyAlignment="0" applyProtection="0"/>
    <xf numFmtId="0" fontId="2" fillId="38" borderId="0" applyNumberFormat="0" applyBorder="0" applyAlignment="0" applyProtection="0"/>
    <xf numFmtId="0" fontId="52" fillId="54" borderId="2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52" fillId="54" borderId="2" applyNumberFormat="0" applyAlignment="0" applyProtection="0"/>
    <xf numFmtId="0" fontId="7" fillId="22" borderId="1" applyNumberFormat="0" applyAlignment="0" applyProtection="0"/>
    <xf numFmtId="173" fontId="1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53" fillId="0" borderId="0">
      <alignment horizontal="center"/>
      <protection/>
    </xf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>
      <alignment horizontal="center" textRotation="90"/>
      <protection/>
    </xf>
    <xf numFmtId="0" fontId="54" fillId="0" borderId="0" applyNumberFormat="0" applyFill="0" applyBorder="0" applyAlignment="0" applyProtection="0"/>
    <xf numFmtId="0" fontId="55" fillId="5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55" borderId="0" applyNumberFormat="0" applyBorder="0" applyAlignment="0" applyProtection="0"/>
    <xf numFmtId="0" fontId="8" fillId="5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5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56" fillId="56" borderId="0" applyNumberFormat="0" applyBorder="0" applyAlignment="0" applyProtection="0"/>
    <xf numFmtId="0" fontId="22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74" fontId="2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4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20" fillId="0" borderId="0">
      <alignment/>
      <protection/>
    </xf>
    <xf numFmtId="174" fontId="20" fillId="0" borderId="0">
      <alignment/>
      <protection/>
    </xf>
    <xf numFmtId="0" fontId="19" fillId="0" borderId="0">
      <alignment/>
      <protection/>
    </xf>
    <xf numFmtId="174" fontId="20" fillId="0" borderId="0">
      <alignment/>
      <protection/>
    </xf>
    <xf numFmtId="0" fontId="0" fillId="57" borderId="11" applyNumberFormat="0" applyFont="0" applyAlignment="0" applyProtection="0"/>
    <xf numFmtId="0" fontId="18" fillId="13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0" fontId="0" fillId="57" borderId="11" applyNumberFormat="0" applyFont="0" applyAlignment="0" applyProtection="0"/>
    <xf numFmtId="0" fontId="23" fillId="13" borderId="12" applyNumberFormat="0" applyFont="0" applyAlignment="0" applyProtection="0"/>
    <xf numFmtId="0" fontId="18" fillId="13" borderId="12" applyNumberFormat="0" applyFont="0" applyAlignment="0" applyProtection="0"/>
    <xf numFmtId="0" fontId="10" fillId="41" borderId="13" applyNumberFormat="0" applyAlignment="0" applyProtection="0"/>
    <xf numFmtId="0" fontId="10" fillId="41" borderId="13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8" fillId="0" borderId="0">
      <alignment/>
      <protection/>
    </xf>
    <xf numFmtId="177" fontId="58" fillId="0" borderId="0">
      <alignment/>
      <protection/>
    </xf>
    <xf numFmtId="0" fontId="59" fillId="42" borderId="14" applyNumberFormat="0" applyAlignment="0" applyProtection="0"/>
    <xf numFmtId="0" fontId="10" fillId="41" borderId="13" applyNumberFormat="0" applyAlignment="0" applyProtection="0"/>
    <xf numFmtId="0" fontId="10" fillId="41" borderId="13" applyNumberFormat="0" applyAlignment="0" applyProtection="0"/>
    <xf numFmtId="0" fontId="59" fillId="42" borderId="14" applyNumberFormat="0" applyAlignment="0" applyProtection="0"/>
    <xf numFmtId="0" fontId="10" fillId="43" borderId="13" applyNumberFormat="0" applyAlignment="0" applyProtection="0"/>
    <xf numFmtId="191" fontId="24" fillId="0" borderId="0">
      <alignment/>
      <protection locked="0"/>
    </xf>
    <xf numFmtId="41" fontId="0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63" fillId="0" borderId="15" applyNumberFormat="0" applyFill="0" applyAlignment="0" applyProtection="0"/>
    <xf numFmtId="0" fontId="25" fillId="0" borderId="16" applyNumberFormat="0" applyFill="0" applyAlignment="0" applyProtection="0"/>
    <xf numFmtId="0" fontId="64" fillId="0" borderId="17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4" fillId="0" borderId="17" applyNumberFormat="0" applyFill="0" applyAlignment="0" applyProtection="0"/>
    <xf numFmtId="0" fontId="26" fillId="0" borderId="18" applyNumberFormat="0" applyFill="0" applyAlignment="0" applyProtection="0"/>
    <xf numFmtId="0" fontId="65" fillId="0" borderId="1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65" fillId="0" borderId="19" applyNumberFormat="0" applyFill="0" applyAlignment="0" applyProtection="0"/>
    <xf numFmtId="0" fontId="27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66" fillId="0" borderId="21" applyNumberFormat="0" applyFill="0" applyAlignment="0" applyProtection="0"/>
    <xf numFmtId="0" fontId="17" fillId="0" borderId="23" applyNumberFormat="0" applyFill="0" applyAlignment="0" applyProtection="0"/>
    <xf numFmtId="43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46" borderId="0" xfId="0" applyFont="1" applyFill="1" applyBorder="1" applyAlignment="1">
      <alignment horizontal="center" vertical="center"/>
    </xf>
    <xf numFmtId="4" fontId="36" fillId="0" borderId="0" xfId="0" applyNumberFormat="1" applyFont="1" applyBorder="1" applyAlignment="1">
      <alignment horizontal="center"/>
    </xf>
    <xf numFmtId="4" fontId="66" fillId="58" borderId="0" xfId="0" applyNumberFormat="1" applyFont="1" applyFill="1" applyBorder="1" applyAlignment="1">
      <alignment horizontal="right"/>
    </xf>
    <xf numFmtId="4" fontId="66" fillId="0" borderId="0" xfId="0" applyNumberFormat="1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4" fontId="36" fillId="0" borderId="0" xfId="0" applyNumberFormat="1" applyFont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 horizontal="center"/>
    </xf>
    <xf numFmtId="0" fontId="66" fillId="58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68" fillId="46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69" fillId="0" borderId="0" xfId="0" applyFont="1" applyAlignment="1">
      <alignment/>
    </xf>
    <xf numFmtId="4" fontId="69" fillId="0" borderId="0" xfId="0" applyNumberFormat="1" applyFont="1" applyAlignment="1">
      <alignment/>
    </xf>
    <xf numFmtId="0" fontId="66" fillId="59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6" fillId="58" borderId="0" xfId="0" applyFont="1" applyFill="1" applyBorder="1" applyAlignment="1">
      <alignment horizontal="center" vertical="center"/>
    </xf>
    <xf numFmtId="0" fontId="68" fillId="46" borderId="0" xfId="0" applyFont="1" applyFill="1" applyBorder="1" applyAlignment="1">
      <alignment horizontal="left" vertical="center"/>
    </xf>
    <xf numFmtId="4" fontId="68" fillId="46" borderId="0" xfId="0" applyNumberFormat="1" applyFont="1" applyFill="1" applyBorder="1" applyAlignment="1">
      <alignment horizontal="right" vertical="center"/>
    </xf>
    <xf numFmtId="0" fontId="70" fillId="59" borderId="0" xfId="0" applyFont="1" applyFill="1" applyBorder="1" applyAlignment="1">
      <alignment horizontal="center" vertical="center"/>
    </xf>
    <xf numFmtId="4" fontId="70" fillId="58" borderId="0" xfId="0" applyNumberFormat="1" applyFont="1" applyFill="1" applyBorder="1" applyAlignment="1">
      <alignment horizontal="right" vertical="center"/>
    </xf>
    <xf numFmtId="0" fontId="7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69" fillId="0" borderId="0" xfId="0" applyFont="1" applyFill="1" applyAlignment="1">
      <alignment/>
    </xf>
    <xf numFmtId="4" fontId="69" fillId="0" borderId="0" xfId="0" applyNumberFormat="1" applyFont="1" applyFill="1" applyAlignment="1">
      <alignment/>
    </xf>
    <xf numFmtId="0" fontId="45" fillId="58" borderId="0" xfId="0" applyFont="1" applyFill="1" applyBorder="1" applyAlignment="1">
      <alignment horizontal="center" vertical="center"/>
    </xf>
    <xf numFmtId="0" fontId="45" fillId="58" borderId="0" xfId="0" applyFont="1" applyFill="1" applyBorder="1" applyAlignment="1">
      <alignment/>
    </xf>
    <xf numFmtId="4" fontId="45" fillId="58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 horizontal="right"/>
    </xf>
    <xf numFmtId="0" fontId="45" fillId="59" borderId="0" xfId="0" applyFont="1" applyFill="1" applyBorder="1" applyAlignment="1">
      <alignment horizontal="center" vertical="center"/>
    </xf>
    <xf numFmtId="0" fontId="45" fillId="58" borderId="0" xfId="0" applyFont="1" applyFill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66" fillId="58" borderId="0" xfId="0" applyFont="1" applyFill="1" applyBorder="1" applyAlignment="1">
      <alignment horizontal="left"/>
    </xf>
    <xf numFmtId="0" fontId="70" fillId="58" borderId="0" xfId="0" applyFont="1" applyFill="1" applyBorder="1" applyAlignment="1">
      <alignment vertical="center"/>
    </xf>
    <xf numFmtId="0" fontId="66" fillId="58" borderId="0" xfId="0" applyFont="1" applyFill="1" applyBorder="1" applyAlignment="1">
      <alignment horizontal="right"/>
    </xf>
    <xf numFmtId="0" fontId="66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29" fillId="0" borderId="0" xfId="0" applyFont="1" applyFill="1" applyAlignment="1">
      <alignment vertical="center" wrapText="1"/>
    </xf>
    <xf numFmtId="0" fontId="3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6" fillId="60" borderId="0" xfId="0" applyFont="1" applyFill="1" applyBorder="1" applyAlignment="1">
      <alignment horizontal="center" vertical="center"/>
    </xf>
    <xf numFmtId="4" fontId="67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30" fillId="61" borderId="24" xfId="0" applyFont="1" applyFill="1" applyBorder="1" applyAlignment="1">
      <alignment/>
    </xf>
    <xf numFmtId="0" fontId="30" fillId="6" borderId="25" xfId="0" applyNumberFormat="1" applyFont="1" applyFill="1" applyBorder="1" applyAlignment="1">
      <alignment/>
    </xf>
    <xf numFmtId="49" fontId="30" fillId="6" borderId="25" xfId="0" applyNumberFormat="1" applyFont="1" applyFill="1" applyBorder="1" applyAlignment="1">
      <alignment/>
    </xf>
    <xf numFmtId="0" fontId="30" fillId="6" borderId="25" xfId="0" applyFont="1" applyFill="1" applyBorder="1" applyAlignment="1">
      <alignment/>
    </xf>
    <xf numFmtId="0" fontId="30" fillId="6" borderId="24" xfId="0" applyNumberFormat="1" applyFont="1" applyFill="1" applyBorder="1" applyAlignment="1">
      <alignment/>
    </xf>
    <xf numFmtId="49" fontId="30" fillId="6" borderId="24" xfId="0" applyNumberFormat="1" applyFont="1" applyFill="1" applyBorder="1" applyAlignment="1">
      <alignment/>
    </xf>
    <xf numFmtId="0" fontId="30" fillId="6" borderId="24" xfId="0" applyFont="1" applyFill="1" applyBorder="1" applyAlignment="1">
      <alignment/>
    </xf>
    <xf numFmtId="4" fontId="30" fillId="6" borderId="24" xfId="0" applyNumberFormat="1" applyFont="1" applyFill="1" applyBorder="1" applyAlignment="1">
      <alignment/>
    </xf>
    <xf numFmtId="0" fontId="30" fillId="6" borderId="0" xfId="0" applyFont="1" applyFill="1" applyBorder="1" applyAlignment="1">
      <alignment/>
    </xf>
    <xf numFmtId="49" fontId="30" fillId="6" borderId="0" xfId="0" applyNumberFormat="1" applyFont="1" applyFill="1" applyBorder="1" applyAlignment="1">
      <alignment/>
    </xf>
    <xf numFmtId="0" fontId="30" fillId="6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0" fillId="6" borderId="25" xfId="0" applyNumberFormat="1" applyFont="1" applyFill="1" applyBorder="1" applyAlignment="1">
      <alignment/>
    </xf>
    <xf numFmtId="49" fontId="30" fillId="6" borderId="25" xfId="0" applyNumberFormat="1" applyFont="1" applyFill="1" applyBorder="1" applyAlignment="1">
      <alignment/>
    </xf>
    <xf numFmtId="0" fontId="30" fillId="6" borderId="25" xfId="0" applyFont="1" applyFill="1" applyBorder="1" applyAlignment="1">
      <alignment/>
    </xf>
    <xf numFmtId="0" fontId="30" fillId="6" borderId="24" xfId="0" applyNumberFormat="1" applyFont="1" applyFill="1" applyBorder="1" applyAlignment="1">
      <alignment/>
    </xf>
    <xf numFmtId="49" fontId="30" fillId="6" borderId="24" xfId="0" applyNumberFormat="1" applyFont="1" applyFill="1" applyBorder="1" applyAlignment="1">
      <alignment/>
    </xf>
    <xf numFmtId="0" fontId="30" fillId="6" borderId="24" xfId="0" applyFont="1" applyFill="1" applyBorder="1" applyAlignment="1">
      <alignment/>
    </xf>
    <xf numFmtId="4" fontId="30" fillId="6" borderId="24" xfId="0" applyNumberFormat="1" applyFont="1" applyFill="1" applyBorder="1" applyAlignment="1">
      <alignment/>
    </xf>
    <xf numFmtId="0" fontId="29" fillId="0" borderId="0" xfId="0" applyFont="1" applyFill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66" fillId="0" borderId="0" xfId="0" applyFont="1" applyBorder="1" applyAlignment="1">
      <alignment horizontal="left"/>
    </xf>
    <xf numFmtId="4" fontId="73" fillId="0" borderId="0" xfId="0" applyNumberFormat="1" applyFont="1" applyBorder="1" applyAlignment="1">
      <alignment horizontal="center"/>
    </xf>
    <xf numFmtId="175" fontId="0" fillId="0" borderId="0" xfId="0" applyNumberFormat="1" applyAlignment="1">
      <alignment/>
    </xf>
  </cellXfs>
  <cellStyles count="40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Ênfase1" xfId="33"/>
    <cellStyle name="20% - Ênfase1 2" xfId="34"/>
    <cellStyle name="20% - Ênfase1 2 2" xfId="35"/>
    <cellStyle name="20% - Ênfase1 2 3" xfId="36"/>
    <cellStyle name="20% - Ênfase1 3" xfId="37"/>
    <cellStyle name="20% - Ênfase1 4" xfId="38"/>
    <cellStyle name="20% - Ênfase1 4 2" xfId="39"/>
    <cellStyle name="20% - Ênfase2" xfId="40"/>
    <cellStyle name="20% - Ênfase2 2" xfId="41"/>
    <cellStyle name="20% - Ênfase2 2 2" xfId="42"/>
    <cellStyle name="20% - Ênfase2 2 3" xfId="43"/>
    <cellStyle name="20% - Ênfase2 2 4" xfId="44"/>
    <cellStyle name="20% - Ênfase2 3" xfId="45"/>
    <cellStyle name="20% - Ênfase2 4" xfId="46"/>
    <cellStyle name="20% - Ênfase2 4 2" xfId="47"/>
    <cellStyle name="20% - Ênfase3" xfId="48"/>
    <cellStyle name="20% - Ênfase3 2" xfId="49"/>
    <cellStyle name="20% - Ênfase3 2 2" xfId="50"/>
    <cellStyle name="20% - Ênfase3 2 3" xfId="51"/>
    <cellStyle name="20% - Ênfase3 2 4" xfId="52"/>
    <cellStyle name="20% - Ênfase3 3" xfId="53"/>
    <cellStyle name="20% - Ênfase3 4" xfId="54"/>
    <cellStyle name="20% - Ênfase3 4 2" xfId="55"/>
    <cellStyle name="20% - Ênfase4" xfId="56"/>
    <cellStyle name="20% - Ênfase4 2" xfId="57"/>
    <cellStyle name="20% - Ênfase4 2 2" xfId="58"/>
    <cellStyle name="20% - Ênfase4 2 3" xfId="59"/>
    <cellStyle name="20% - Ênfase4 2 4" xfId="60"/>
    <cellStyle name="20% - Ênfase4 3" xfId="61"/>
    <cellStyle name="20% - Ênfase4 4" xfId="62"/>
    <cellStyle name="20% - Ênfase4 4 2" xfId="63"/>
    <cellStyle name="20% - Ênfase5" xfId="64"/>
    <cellStyle name="20% - Ênfase5 2" xfId="65"/>
    <cellStyle name="20% - Ênfase5 2 2" xfId="66"/>
    <cellStyle name="20% - Ênfase5 2 3" xfId="67"/>
    <cellStyle name="20% - Ênfase5 3" xfId="68"/>
    <cellStyle name="20% - Ênfase5 4" xfId="69"/>
    <cellStyle name="20% - Ênfase5 4 2" xfId="70"/>
    <cellStyle name="20% - Ênfase6" xfId="71"/>
    <cellStyle name="20% - Ênfase6 2" xfId="72"/>
    <cellStyle name="20% - Ênfase6 2 2" xfId="73"/>
    <cellStyle name="20% - Ênfase6 2 3" xfId="74"/>
    <cellStyle name="20% - Ênfase6 3" xfId="75"/>
    <cellStyle name="20% - Ênfase6 4" xfId="76"/>
    <cellStyle name="20% - Ênfase6 4 2" xfId="77"/>
    <cellStyle name="40% - Accent1" xfId="78"/>
    <cellStyle name="40% - Accent1 2" xfId="79"/>
    <cellStyle name="40% - Accent1 3" xfId="80"/>
    <cellStyle name="40% - Accent2" xfId="81"/>
    <cellStyle name="40% - Accent2 2" xfId="82"/>
    <cellStyle name="40% - Accent2 3" xfId="83"/>
    <cellStyle name="40% - Accent3" xfId="84"/>
    <cellStyle name="40% - Accent3 2" xfId="85"/>
    <cellStyle name="40% - Accent3 3" xfId="86"/>
    <cellStyle name="40% - Accent4" xfId="87"/>
    <cellStyle name="40% - Accent4 2" xfId="88"/>
    <cellStyle name="40% - Accent4 3" xfId="89"/>
    <cellStyle name="40% - Accent5" xfId="90"/>
    <cellStyle name="40% - Accent5 2" xfId="91"/>
    <cellStyle name="40% - Accent5 3" xfId="92"/>
    <cellStyle name="40% - Accent6" xfId="93"/>
    <cellStyle name="40% - Accent6 2" xfId="94"/>
    <cellStyle name="40% - Accent6 3" xfId="95"/>
    <cellStyle name="40% - Ênfase1" xfId="96"/>
    <cellStyle name="40% - Ênfase1 2" xfId="97"/>
    <cellStyle name="40% - Ênfase1 2 2" xfId="98"/>
    <cellStyle name="40% - Ênfase1 2 3" xfId="99"/>
    <cellStyle name="40% - Ênfase1 3" xfId="100"/>
    <cellStyle name="40% - Ênfase1 4" xfId="101"/>
    <cellStyle name="40% - Ênfase1 4 2" xfId="102"/>
    <cellStyle name="40% - Ênfase2" xfId="103"/>
    <cellStyle name="40% - Ênfase2 2" xfId="104"/>
    <cellStyle name="40% - Ênfase2 2 2" xfId="105"/>
    <cellStyle name="40% - Ênfase2 2 3" xfId="106"/>
    <cellStyle name="40% - Ênfase2 3" xfId="107"/>
    <cellStyle name="40% - Ênfase2 4" xfId="108"/>
    <cellStyle name="40% - Ênfase2 4 2" xfId="109"/>
    <cellStyle name="40% - Ênfase3" xfId="110"/>
    <cellStyle name="40% - Ênfase3 2" xfId="111"/>
    <cellStyle name="40% - Ênfase3 2 2" xfId="112"/>
    <cellStyle name="40% - Ênfase3 2 3" xfId="113"/>
    <cellStyle name="40% - Ênfase3 2 4" xfId="114"/>
    <cellStyle name="40% - Ênfase3 3" xfId="115"/>
    <cellStyle name="40% - Ênfase3 4" xfId="116"/>
    <cellStyle name="40% - Ênfase3 4 2" xfId="117"/>
    <cellStyle name="40% - Ênfase4" xfId="118"/>
    <cellStyle name="40% - Ênfase4 2" xfId="119"/>
    <cellStyle name="40% - Ênfase4 2 2" xfId="120"/>
    <cellStyle name="40% - Ênfase4 2 3" xfId="121"/>
    <cellStyle name="40% - Ênfase4 3" xfId="122"/>
    <cellStyle name="40% - Ênfase4 4" xfId="123"/>
    <cellStyle name="40% - Ênfase4 4 2" xfId="124"/>
    <cellStyle name="40% - Ênfase5" xfId="125"/>
    <cellStyle name="40% - Ênfase5 2" xfId="126"/>
    <cellStyle name="40% - Ênfase5 2 2" xfId="127"/>
    <cellStyle name="40% - Ênfase5 2 3" xfId="128"/>
    <cellStyle name="40% - Ênfase5 3" xfId="129"/>
    <cellStyle name="40% - Ênfase5 4" xfId="130"/>
    <cellStyle name="40% - Ênfase5 4 2" xfId="131"/>
    <cellStyle name="40% - Ênfase6" xfId="132"/>
    <cellStyle name="40% - Ênfase6 2" xfId="133"/>
    <cellStyle name="40% - Ênfase6 2 2" xfId="134"/>
    <cellStyle name="40% - Ênfase6 2 3" xfId="135"/>
    <cellStyle name="40% - Ênfase6 3" xfId="136"/>
    <cellStyle name="40% - Ênfase6 4" xfId="137"/>
    <cellStyle name="40% - Ênfase6 4 2" xfId="138"/>
    <cellStyle name="60% - Accent1" xfId="139"/>
    <cellStyle name="60% - Accent1 2" xfId="140"/>
    <cellStyle name="60% - Accent2" xfId="141"/>
    <cellStyle name="60% - Accent2 2" xfId="142"/>
    <cellStyle name="60% - Accent3" xfId="143"/>
    <cellStyle name="60% - Accent3 2" xfId="144"/>
    <cellStyle name="60% - Accent4" xfId="145"/>
    <cellStyle name="60% - Accent4 2" xfId="146"/>
    <cellStyle name="60% - Accent5" xfId="147"/>
    <cellStyle name="60% - Accent5 2" xfId="148"/>
    <cellStyle name="60% - Accent6" xfId="149"/>
    <cellStyle name="60% - Accent6 2" xfId="150"/>
    <cellStyle name="60% - Ênfase1" xfId="151"/>
    <cellStyle name="60% - Ênfase1 2" xfId="152"/>
    <cellStyle name="60% - Ênfase1 2 2" xfId="153"/>
    <cellStyle name="60% - Ênfase1 3" xfId="154"/>
    <cellStyle name="60% - Ênfase1 4" xfId="155"/>
    <cellStyle name="60% - Ênfase2" xfId="156"/>
    <cellStyle name="60% - Ênfase2 2" xfId="157"/>
    <cellStyle name="60% - Ênfase2 2 2" xfId="158"/>
    <cellStyle name="60% - Ênfase2 3" xfId="159"/>
    <cellStyle name="60% - Ênfase2 4" xfId="160"/>
    <cellStyle name="60% - Ênfase3" xfId="161"/>
    <cellStyle name="60% - Ênfase3 2" xfId="162"/>
    <cellStyle name="60% - Ênfase3 2 2" xfId="163"/>
    <cellStyle name="60% - Ênfase3 2 3" xfId="164"/>
    <cellStyle name="60% - Ênfase3 3" xfId="165"/>
    <cellStyle name="60% - Ênfase3 4" xfId="166"/>
    <cellStyle name="60% - Ênfase4" xfId="167"/>
    <cellStyle name="60% - Ênfase4 2" xfId="168"/>
    <cellStyle name="60% - Ênfase4 2 2" xfId="169"/>
    <cellStyle name="60% - Ênfase4 2 3" xfId="170"/>
    <cellStyle name="60% - Ênfase4 3" xfId="171"/>
    <cellStyle name="60% - Ênfase4 4" xfId="172"/>
    <cellStyle name="60% - Ênfase5" xfId="173"/>
    <cellStyle name="60% - Ênfase5 2" xfId="174"/>
    <cellStyle name="60% - Ênfase5 2 2" xfId="175"/>
    <cellStyle name="60% - Ênfase5 3" xfId="176"/>
    <cellStyle name="60% - Ênfase5 4" xfId="177"/>
    <cellStyle name="60% - Ênfase6" xfId="178"/>
    <cellStyle name="60% - Ênfase6 2" xfId="179"/>
    <cellStyle name="60% - Ênfase6 2 2" xfId="180"/>
    <cellStyle name="60% - Ênfase6 2 3" xfId="181"/>
    <cellStyle name="60% - Ênfase6 3" xfId="182"/>
    <cellStyle name="60% - Ênfase6 4" xfId="183"/>
    <cellStyle name="Accent1" xfId="184"/>
    <cellStyle name="Accent1 2" xfId="185"/>
    <cellStyle name="Accent2" xfId="186"/>
    <cellStyle name="Accent2 2" xfId="187"/>
    <cellStyle name="Accent3" xfId="188"/>
    <cellStyle name="Accent3 2" xfId="189"/>
    <cellStyle name="Accent4" xfId="190"/>
    <cellStyle name="Accent4 2" xfId="191"/>
    <cellStyle name="Accent5" xfId="192"/>
    <cellStyle name="Accent5 2" xfId="193"/>
    <cellStyle name="Accent6" xfId="194"/>
    <cellStyle name="Accent6 2" xfId="195"/>
    <cellStyle name="Bad" xfId="196"/>
    <cellStyle name="Bad 2" xfId="197"/>
    <cellStyle name="Bom" xfId="198"/>
    <cellStyle name="Bom 2" xfId="199"/>
    <cellStyle name="Bom 2 2" xfId="200"/>
    <cellStyle name="Bom 3" xfId="201"/>
    <cellStyle name="Bom 4" xfId="202"/>
    <cellStyle name="Calculation" xfId="203"/>
    <cellStyle name="Calculation 2" xfId="204"/>
    <cellStyle name="Cálculo" xfId="205"/>
    <cellStyle name="Cálculo 2" xfId="206"/>
    <cellStyle name="Cálculo 2 2" xfId="207"/>
    <cellStyle name="Cálculo 3" xfId="208"/>
    <cellStyle name="Cálculo 4" xfId="209"/>
    <cellStyle name="Célula de Verificação" xfId="210"/>
    <cellStyle name="Célula de Verificação 2" xfId="211"/>
    <cellStyle name="Célula de Verificação 2 2" xfId="212"/>
    <cellStyle name="Célula de Verificação 3" xfId="213"/>
    <cellStyle name="Célula de Verificação 4" xfId="214"/>
    <cellStyle name="Célula Vinculada" xfId="215"/>
    <cellStyle name="Célula Vinculada 2" xfId="216"/>
    <cellStyle name="Célula Vinculada 2 2" xfId="217"/>
    <cellStyle name="Célula Vinculada 3" xfId="218"/>
    <cellStyle name="Célula Vinculada 4" xfId="219"/>
    <cellStyle name="Check Cell" xfId="220"/>
    <cellStyle name="Check Cell 2" xfId="221"/>
    <cellStyle name="Ênfase1" xfId="222"/>
    <cellStyle name="Ênfase1 2" xfId="223"/>
    <cellStyle name="Ênfase1 2 2" xfId="224"/>
    <cellStyle name="Ênfase1 3" xfId="225"/>
    <cellStyle name="Ênfase1 4" xfId="226"/>
    <cellStyle name="Ênfase2" xfId="227"/>
    <cellStyle name="Ênfase2 2" xfId="228"/>
    <cellStyle name="Ênfase2 2 2" xfId="229"/>
    <cellStyle name="Ênfase2 3" xfId="230"/>
    <cellStyle name="Ênfase2 4" xfId="231"/>
    <cellStyle name="Ênfase3" xfId="232"/>
    <cellStyle name="Ênfase3 2" xfId="233"/>
    <cellStyle name="Ênfase3 2 2" xfId="234"/>
    <cellStyle name="Ênfase3 3" xfId="235"/>
    <cellStyle name="Ênfase3 4" xfId="236"/>
    <cellStyle name="Ênfase4" xfId="237"/>
    <cellStyle name="Ênfase4 2" xfId="238"/>
    <cellStyle name="Ênfase4 2 2" xfId="239"/>
    <cellStyle name="Ênfase4 3" xfId="240"/>
    <cellStyle name="Ênfase4 4" xfId="241"/>
    <cellStyle name="Ênfase5" xfId="242"/>
    <cellStyle name="Ênfase5 2" xfId="243"/>
    <cellStyle name="Ênfase5 2 2" xfId="244"/>
    <cellStyle name="Ênfase5 3" xfId="245"/>
    <cellStyle name="Ênfase5 4" xfId="246"/>
    <cellStyle name="Ênfase6" xfId="247"/>
    <cellStyle name="Ênfase6 2" xfId="248"/>
    <cellStyle name="Ênfase6 2 2" xfId="249"/>
    <cellStyle name="Ênfase6 3" xfId="250"/>
    <cellStyle name="Ênfase6 4" xfId="251"/>
    <cellStyle name="Entrada" xfId="252"/>
    <cellStyle name="Entrada 2" xfId="253"/>
    <cellStyle name="Entrada 2 2" xfId="254"/>
    <cellStyle name="Entrada 3" xfId="255"/>
    <cellStyle name="Entrada 4" xfId="256"/>
    <cellStyle name="Euro" xfId="257"/>
    <cellStyle name="Explanatory Text" xfId="258"/>
    <cellStyle name="Explanatory Text 2" xfId="259"/>
    <cellStyle name="Good" xfId="260"/>
    <cellStyle name="Good 2" xfId="261"/>
    <cellStyle name="Heading" xfId="262"/>
    <cellStyle name="Heading 1" xfId="263"/>
    <cellStyle name="Heading 1 2" xfId="264"/>
    <cellStyle name="Heading 2" xfId="265"/>
    <cellStyle name="Heading 2 2" xfId="266"/>
    <cellStyle name="Heading 3" xfId="267"/>
    <cellStyle name="Heading 3 2" xfId="268"/>
    <cellStyle name="Heading 4" xfId="269"/>
    <cellStyle name="Heading 4 2" xfId="270"/>
    <cellStyle name="Heading1" xfId="271"/>
    <cellStyle name="Hyperlink" xfId="272"/>
    <cellStyle name="Incorreto" xfId="273"/>
    <cellStyle name="Incorreto 2" xfId="274"/>
    <cellStyle name="Incorreto 2 2" xfId="275"/>
    <cellStyle name="Incorreto 3" xfId="276"/>
    <cellStyle name="Incorreto 4" xfId="277"/>
    <cellStyle name="Input" xfId="278"/>
    <cellStyle name="Input 2" xfId="279"/>
    <cellStyle name="Linked Cell" xfId="280"/>
    <cellStyle name="Linked Cell 2" xfId="281"/>
    <cellStyle name="Currency" xfId="282"/>
    <cellStyle name="Currency [0]" xfId="283"/>
    <cellStyle name="Moeda 2" xfId="284"/>
    <cellStyle name="Moeda 2 2" xfId="285"/>
    <cellStyle name="Moeda 3" xfId="286"/>
    <cellStyle name="Moeda 4" xfId="287"/>
    <cellStyle name="Neutra" xfId="288"/>
    <cellStyle name="Neutra 2" xfId="289"/>
    <cellStyle name="Neutra 2 2" xfId="290"/>
    <cellStyle name="Neutra 3" xfId="291"/>
    <cellStyle name="Neutra 4" xfId="292"/>
    <cellStyle name="Neutral" xfId="293"/>
    <cellStyle name="Neutral 2" xfId="294"/>
    <cellStyle name="Normal 10" xfId="295"/>
    <cellStyle name="Normal 11" xfId="296"/>
    <cellStyle name="Normal 11 2" xfId="297"/>
    <cellStyle name="Normal 11 3" xfId="298"/>
    <cellStyle name="Normal 12" xfId="299"/>
    <cellStyle name="Normal 13" xfId="300"/>
    <cellStyle name="Normal 14" xfId="301"/>
    <cellStyle name="Normal 15" xfId="302"/>
    <cellStyle name="Normal 16" xfId="303"/>
    <cellStyle name="Normal 17" xfId="304"/>
    <cellStyle name="Normal 17 2" xfId="305"/>
    <cellStyle name="Normal 18" xfId="306"/>
    <cellStyle name="Normal 2" xfId="307"/>
    <cellStyle name="Normal 2 2" xfId="308"/>
    <cellStyle name="Normal 2 2 2" xfId="309"/>
    <cellStyle name="Normal 2 3" xfId="310"/>
    <cellStyle name="Normal 3" xfId="311"/>
    <cellStyle name="Normal 3 2" xfId="312"/>
    <cellStyle name="Normal 3 2 2" xfId="313"/>
    <cellStyle name="Normal 3 3" xfId="314"/>
    <cellStyle name="Normal 4" xfId="315"/>
    <cellStyle name="Normal 4 2" xfId="316"/>
    <cellStyle name="Normal 4 2 2 2" xfId="317"/>
    <cellStyle name="Normal 5" xfId="318"/>
    <cellStyle name="Normal 5 2" xfId="319"/>
    <cellStyle name="Normal 5 2 2" xfId="320"/>
    <cellStyle name="Normal 5 2 3" xfId="321"/>
    <cellStyle name="Normal 5 3" xfId="322"/>
    <cellStyle name="Normal 5 3 2" xfId="323"/>
    <cellStyle name="Normal 5 4" xfId="324"/>
    <cellStyle name="Normal 6" xfId="325"/>
    <cellStyle name="Normal 6 2" xfId="326"/>
    <cellStyle name="Normal 6 3" xfId="327"/>
    <cellStyle name="Normal 7" xfId="328"/>
    <cellStyle name="Normal 8" xfId="329"/>
    <cellStyle name="Normal 8 2" xfId="330"/>
    <cellStyle name="Normal 9" xfId="331"/>
    <cellStyle name="Nota" xfId="332"/>
    <cellStyle name="Nota 2" xfId="333"/>
    <cellStyle name="Nota 2 2" xfId="334"/>
    <cellStyle name="Nota 2 2 2" xfId="335"/>
    <cellStyle name="Nota 3" xfId="336"/>
    <cellStyle name="Nota 4" xfId="337"/>
    <cellStyle name="Note" xfId="338"/>
    <cellStyle name="Output" xfId="339"/>
    <cellStyle name="Output 2" xfId="340"/>
    <cellStyle name="Percent" xfId="341"/>
    <cellStyle name="Porcentagem 2" xfId="342"/>
    <cellStyle name="Porcentagem 3" xfId="343"/>
    <cellStyle name="Porcentagem 3 2" xfId="344"/>
    <cellStyle name="Porcentagem 4" xfId="345"/>
    <cellStyle name="Porcentagem 5" xfId="346"/>
    <cellStyle name="Porcentagem 5 2" xfId="347"/>
    <cellStyle name="Porcentagem 6" xfId="348"/>
    <cellStyle name="Result" xfId="349"/>
    <cellStyle name="Result2" xfId="350"/>
    <cellStyle name="Saída" xfId="351"/>
    <cellStyle name="Saída 2" xfId="352"/>
    <cellStyle name="Saída 2 2" xfId="353"/>
    <cellStyle name="Saída 3" xfId="354"/>
    <cellStyle name="Saída 4" xfId="355"/>
    <cellStyle name="Separador de m" xfId="356"/>
    <cellStyle name="Comma [0]" xfId="357"/>
    <cellStyle name="Separador de milhares 2" xfId="358"/>
    <cellStyle name="Separador de milhares 2 2" xfId="359"/>
    <cellStyle name="Separador de milhares 2 2 2" xfId="360"/>
    <cellStyle name="Separador de milhares 2 2 3" xfId="361"/>
    <cellStyle name="Separador de milhares 2 3" xfId="362"/>
    <cellStyle name="Separador de milhares 3" xfId="363"/>
    <cellStyle name="Separador de milhares 3 2" xfId="364"/>
    <cellStyle name="Separador de milhares 4" xfId="365"/>
    <cellStyle name="Texto de Aviso" xfId="366"/>
    <cellStyle name="Texto de Aviso 2" xfId="367"/>
    <cellStyle name="Texto de Aviso 2 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3" xfId="374"/>
    <cellStyle name="Texto Explicativo 4" xfId="375"/>
    <cellStyle name="Title" xfId="376"/>
    <cellStyle name="Title 2" xfId="377"/>
    <cellStyle name="Título" xfId="378"/>
    <cellStyle name="Título 1" xfId="379"/>
    <cellStyle name="Título 1 2" xfId="380"/>
    <cellStyle name="Título 1 2 2" xfId="381"/>
    <cellStyle name="Título 1 3" xfId="382"/>
    <cellStyle name="Título 1 4" xfId="383"/>
    <cellStyle name="Título 2" xfId="384"/>
    <cellStyle name="Título 2 2" xfId="385"/>
    <cellStyle name="Título 2 2 2" xfId="386"/>
    <cellStyle name="Título 2 3" xfId="387"/>
    <cellStyle name="Título 2 4" xfId="388"/>
    <cellStyle name="Título 3" xfId="389"/>
    <cellStyle name="Título 3 2" xfId="390"/>
    <cellStyle name="Título 3 2 2" xfId="391"/>
    <cellStyle name="Título 3 3" xfId="392"/>
    <cellStyle name="Título 3 4" xfId="393"/>
    <cellStyle name="Título 4" xfId="394"/>
    <cellStyle name="Título 4 2" xfId="395"/>
    <cellStyle name="Título 4 2 2" xfId="396"/>
    <cellStyle name="Título 4 3" xfId="397"/>
    <cellStyle name="Título 4 4" xfId="398"/>
    <cellStyle name="Título 5" xfId="399"/>
    <cellStyle name="Título 5 2" xfId="400"/>
    <cellStyle name="Título 6" xfId="401"/>
    <cellStyle name="Título 7" xfId="402"/>
    <cellStyle name="Total" xfId="403"/>
    <cellStyle name="Total 2" xfId="404"/>
    <cellStyle name="Total 2 2" xfId="405"/>
    <cellStyle name="Total 3" xfId="406"/>
    <cellStyle name="Total 4" xfId="407"/>
    <cellStyle name="Comma" xfId="408"/>
    <cellStyle name="Vírgula 2" xfId="409"/>
    <cellStyle name="Vírgula 3" xfId="410"/>
    <cellStyle name="Vírgula 3 2" xfId="411"/>
    <cellStyle name="Vírgula 3 3" xfId="412"/>
    <cellStyle name="Vírgula 4" xfId="413"/>
    <cellStyle name="Vírgula 4 2" xfId="414"/>
    <cellStyle name="Vírgula 4 3" xfId="415"/>
    <cellStyle name="Vírgula 5" xfId="416"/>
    <cellStyle name="Vírgula 6" xfId="417"/>
    <cellStyle name="Warning Text" xfId="418"/>
    <cellStyle name="Warning Text 2" xfId="4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200025</xdr:rowOff>
    </xdr:from>
    <xdr:to>
      <xdr:col>1</xdr:col>
      <xdr:colOff>752475</xdr:colOff>
      <xdr:row>3</xdr:row>
      <xdr:rowOff>190500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100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85725</xdr:rowOff>
    </xdr:from>
    <xdr:to>
      <xdr:col>1</xdr:col>
      <xdr:colOff>838200</xdr:colOff>
      <xdr:row>3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1382</xdr:row>
      <xdr:rowOff>85725</xdr:rowOff>
    </xdr:from>
    <xdr:to>
      <xdr:col>2</xdr:col>
      <xdr:colOff>0</xdr:colOff>
      <xdr:row>1385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63366250"/>
          <a:ext cx="1409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-DOC\EMPREENDIMENTOS\IGEP\ESGOTO\S&#195;O%20JOS&#201;%20DO%20CAL&#199;ADO\SJC-PLANILHA%20OR&#199;AMENTARIA-CORRIDA_Alterado%20Lucian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an.com.br\Arquivos\GERAL\Meus%20documentos\Ganem\Or&#231;%20Ca&#231;aroca%20Final\Aquaconsult-Trabalho\CESAN\Or&#231;amento\&#193;gua\G.%20Vit&#243;ria\2006\Laranjeiras-trav.adutora\TRSE%20025%2006%20AAT%20F&#186;F&#186;%20DN%20700%20-%20TRAVESSIA%20(TREVO%20LARANJEIRAS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an.com.br\Arquivos\GERAL\Meus%20documentos\Ganem\Or&#231;%20Ca&#231;aroca%20Final\GERAL\Meus%20documentos\HPS\&#193;gua\OR\CBSD1%20066%2002%20-%20TRAVESSIA%203%20%20-%20(%20SOBRE%20O%20RIO%20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lhadofrade\cesan%20projetos\AAGUA\Orcament\2001\Interior\Nova%20Ven&#233;cia\NVSD8%20002%2001%20-%20ADUTORA%20DE%20&#193;GUA%20TRATADA%20DN%20250%20F&#186;F&#186;%20-%20GRAVIDAD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dson\aagua\AAGUA\ORCAMENT\2000\INTERIOR\AFONSO%20CLAUDIO\ACSP8%20010%2000%20-%20CAPTA&#199;&#195;O%20SERRA%20PELAD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an.com.br\Arquivos\GERAL\Meus%20documentos\Ganem\Or&#231;%20Ca&#231;aroca%20Final\!%20Hudson%20comp%2001\Cont.%20016\&#193;gua\Cariacica\CARUN1%20085%2006%20-%20AAT%20%20DN%20200%20F&#186;F&#186;%20-%20BAIRRO%20UNIVERSA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dson\aagua\AAGUA\Orcament\2001\Interior\Nova%20Ven&#233;cia\NVSD8%20002%2001%20-%20rev1%20-%20ADUTORA%20DE%20&#193;GUA%20TRATADA%20DN%20250%20F&#186;F&#186;%20-%20GRAVIDAD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lhadofrade\cesan%20projetos\Drenagem\Or&#231;ament\2001\Interior\Nova%20Ven&#233;cia\Estim.%20-%20Eng&#186;%20Mari&#226;ngela\NVSD1%20076%2001%20-%20SISTEMA%20DE%20DRENAGEM%20-%20NOVA%20VEN&#201;CI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CRISTINA\MEDI&#199;&#213;ES\P-DEI\M4\GERAIS\PL-AQUAC\MAP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an.com.br\departamentos$\I-DOC\EMPREENDIMENTOS\IGEP\OUTROS\PAC%203\MANTENOPOLIS\ARQUIVO%20I-DPJ\EMISSARIO\EMISS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lhadofrade\cesan%20projetos\Res&#237;duos%20S&#243;lidos\Cons&#243;rcio%20Pref.%20Marechal%20Floriano%20e%20Domingos%20Martins\CHORUME%20e%20BIOG&#193;S\CMFDM1%20292%2001%20-%20Unid.de%20Processamento%20de%20Res&#237;duos%20-%20Reservat&#243;rio%20Met&#225;li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ngenharia\Bacia%20A\SES%20ATILIO%20VIVACQUA%20BACIA%20A%20Rede%20-Interceptor-Travessi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an.com.br\departamentos$\I-DOC\EMPREENDIMENTOS\IGEP\AGUA\CARIACICA%20-%20SETORIZA&#199;&#195;O%20NOVA%20ROSA%20DA%20PENHA\OR&#199;%20REDE_SETOR%20NOVA%20ROSA%20PENHA%20REVIS&#195;O%20FINAL%20BDI%2025%-REV%2001%20-%20ATU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-DPJ\CONTRATOS%20VIGENTES\158-09%20-%20ENCIBRA\Entregas\Final\5.%20MUCURICI_SES\Or&#231;amento\Arquivos\OR&#199;AMENTO%20DORES%20DO%20RIO%20PRET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an.com.br\departamentos$\OR&#199;AMENTOS\AS%2013%20-%20SES%20BARRA%20DO%20JUCU\OR&#199;AMENTO\SUB-BACIA%2001\REDE\MEM&#211;RIA%20DE%20C&#193;LCULO\REDE_COLETORA%20SUB-BACIA%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lhadofrade\cesan%20projetos\Documents%20and%20Settings\&#193;tila\Meus%20documentos\HPS\Ponte%20Nova\CMFDM1%20313%2001%20-%20Unid.de%20Proc&#186;%20de%20Res&#237;duos%20-%20Cub&#237;culo%20do%20BIOG&#193;S%20e%20Queimado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an.com.br\departamentos$\Exp.%20Obras\I-DOC\METAS%202011\ELEVAT&#211;RIA\ELEVAT&#211;RIA%20-%20MEM&#211;RIA%20DE%20C&#193;LCU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ELHO"/>
      <sheetName val="ORÇAMENTO"/>
      <sheetName val="ESPELHO (2)"/>
      <sheetName val="ORÇAMENTO (2)"/>
      <sheetName val="DATA BASE-DEZ 13"/>
      <sheetName val="TABELA SINAPI"/>
      <sheetName val="Plan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"/>
      <sheetName val="MATERIAL"/>
      <sheetName val="COMPOSIÇÃO"/>
      <sheetName val="ESPELHO "/>
    </sheetNames>
    <sheetDataSet>
      <sheetData sheetId="1">
        <row r="841">
          <cell r="G841">
            <v>484133.720088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 "/>
      <sheetName val="MATERIAL"/>
      <sheetName val="COMPOSIÇÃ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"/>
      <sheetName val="MATERIAL"/>
      <sheetName val="COMPOSIÇÃ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TOTAL"/>
      <sheetName val="(2,5 X1,5) PRIORIDADE 1 "/>
      <sheetName val="(2,5x1,5) PRIORIDADE 2 "/>
      <sheetName val="(2,5x1,5) PRIORIDADE 3 "/>
      <sheetName val="(1,5x1,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"/>
      <sheetName val="MATERIAL"/>
      <sheetName val="COMPOSIÇÃO"/>
      <sheetName val="ESPELHO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"/>
      <sheetName val="MATERIAL"/>
      <sheetName val="COMPOSIÇÃO"/>
      <sheetName val="TOTAL"/>
      <sheetName val="(2,5 X1,5) PRIORIDADE 1 "/>
      <sheetName val="(2,5x1,5) PRIORIDADE 2 "/>
      <sheetName val="(2,5x1,5) PRIORIDADE 3 "/>
      <sheetName val="(1,5x1,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MATERIAIS"/>
      <sheetName val="TABELA"/>
      <sheetName val="SERVIÇOS"/>
      <sheetName val="ESPELHO  "/>
      <sheetName val="Módulo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ISSARIO"/>
      <sheetName val="MEMOR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PELHO"/>
      <sheetName val="CANTEIRO"/>
      <sheetName val="INTERCEP-Memoria"/>
      <sheetName val="INTERCEP-S"/>
      <sheetName val="INTERCEP-M"/>
      <sheetName val="TRAV1-Memoria"/>
      <sheetName val="TRAV1-S"/>
      <sheetName val="TRAV1-M"/>
      <sheetName val="TRAV2-Memoria"/>
      <sheetName val="TRAV2-S"/>
      <sheetName val="TRAV2-M"/>
      <sheetName val="ESC-TRAVESSIAS"/>
      <sheetName val="ESC-REDE A"/>
      <sheetName val="INSU"/>
      <sheetName val="SER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PELHO VALIDO"/>
      <sheetName val="SERVIÇOS VALIDO REV CADASTRO"/>
      <sheetName val="ESPELHO"/>
      <sheetName val="SERVIÇOS"/>
      <sheetName val="MEMORIAL "/>
      <sheetName val="QUANT."/>
      <sheetName val="DATA BASE"/>
      <sheetName val="COMPARATIVO CESAN X SINAPI"/>
      <sheetName val="TABELA PREÇOS CESAN"/>
      <sheetName val="ATUALIZAÇÃO SINAPI"/>
      <sheetName val="MAT HID-VILA PROGRESSO"/>
      <sheetName val="PLAN MAT ITANHENGA 1"/>
      <sheetName val="PLAN BOMBA ITANHENG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"/>
      <sheetName val="CAPTAÇÃO - MEMÓRIA"/>
      <sheetName val="EAB- MEMÓRIA "/>
      <sheetName val="ADUTORA - MEMÓRIA"/>
      <sheetName val="RESERVATÓRIO - MEMÓRIA"/>
      <sheetName val="SERVIÇOS"/>
      <sheetName val="MATERIA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"/>
      <sheetName val="ESPELHO 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DOS CONSTRUTIVOS"/>
      <sheetName val="SERVIÇOS CESAN"/>
      <sheetName val="SERVIÇOS SINA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5"/>
  <sheetViews>
    <sheetView showGridLines="0" view="pageBreakPreview" zoomScale="85" zoomScaleSheetLayoutView="85" zoomScalePageLayoutView="0" workbookViewId="0" topLeftCell="A19">
      <selection activeCell="J27" sqref="J27"/>
    </sheetView>
  </sheetViews>
  <sheetFormatPr defaultColWidth="9.140625" defaultRowHeight="15"/>
  <cols>
    <col min="1" max="1" width="4.7109375" style="15" bestFit="1" customWidth="1"/>
    <col min="2" max="2" width="81.28125" style="0" bestFit="1" customWidth="1"/>
    <col min="3" max="3" width="17.421875" style="17" customWidth="1"/>
    <col min="4" max="4" width="11.57421875" style="0" bestFit="1" customWidth="1"/>
    <col min="5" max="5" width="12.7109375" style="0" bestFit="1" customWidth="1"/>
  </cols>
  <sheetData>
    <row r="1" spans="1:19" s="1" customFormat="1" ht="24.75" customHeight="1">
      <c r="A1" s="79" t="str">
        <f>ORÇAMENTO!A1</f>
        <v>SISTEMA DE ESGOTAMENTO SANITÁRIO DE RIO NOVO DO SUL
PEP: 
DIAGRAMA DE REDE: 
REQUISIÇÃO DE COMPRA:
DATA BASE CESAN: MARÇO DE 2018
BDI SERVIÇOS DE ENGENHARIA 26,19%
ENCARGOS SOCIAIS 157,27%</v>
      </c>
      <c r="B1" s="79"/>
      <c r="C1" s="79"/>
      <c r="D1" s="54"/>
      <c r="E1" s="2"/>
      <c r="F1" s="2"/>
      <c r="G1" s="2"/>
      <c r="H1" s="2"/>
      <c r="I1" s="2"/>
      <c r="J1" s="2"/>
      <c r="K1" s="2"/>
      <c r="L1" s="2"/>
      <c r="M1" s="2"/>
      <c r="N1" s="30"/>
      <c r="O1" s="30"/>
      <c r="P1" s="30"/>
      <c r="Q1" s="30"/>
      <c r="R1" s="30"/>
      <c r="S1" s="30"/>
    </row>
    <row r="2" spans="1:19" s="1" customFormat="1" ht="24.75" customHeight="1">
      <c r="A2" s="79"/>
      <c r="B2" s="79"/>
      <c r="C2" s="79"/>
      <c r="D2" s="54"/>
      <c r="E2" s="2"/>
      <c r="F2" s="2"/>
      <c r="G2" s="2"/>
      <c r="H2" s="2"/>
      <c r="I2" s="2"/>
      <c r="J2" s="2"/>
      <c r="K2" s="2"/>
      <c r="L2" s="2"/>
      <c r="M2" s="2"/>
      <c r="N2" s="30"/>
      <c r="O2" s="30"/>
      <c r="P2" s="30"/>
      <c r="Q2" s="30"/>
      <c r="R2" s="30"/>
      <c r="S2" s="30"/>
    </row>
    <row r="3" spans="1:19" s="1" customFormat="1" ht="24.75" customHeight="1">
      <c r="A3" s="79"/>
      <c r="B3" s="79"/>
      <c r="C3" s="79"/>
      <c r="D3" s="54"/>
      <c r="E3" s="2"/>
      <c r="F3" s="2"/>
      <c r="G3" s="2"/>
      <c r="H3" s="2"/>
      <c r="I3" s="2"/>
      <c r="J3" s="2"/>
      <c r="K3" s="2"/>
      <c r="L3" s="2"/>
      <c r="M3" s="2"/>
      <c r="N3" s="30"/>
      <c r="O3" s="30"/>
      <c r="P3" s="30"/>
      <c r="Q3" s="30"/>
      <c r="R3" s="30"/>
      <c r="S3" s="30"/>
    </row>
    <row r="4" spans="1:19" s="1" customFormat="1" ht="24.75" customHeight="1">
      <c r="A4" s="79"/>
      <c r="B4" s="79"/>
      <c r="C4" s="79"/>
      <c r="D4" s="54"/>
      <c r="E4" s="2"/>
      <c r="F4" s="2"/>
      <c r="G4" s="2"/>
      <c r="H4" s="2"/>
      <c r="I4" s="2"/>
      <c r="J4" s="2"/>
      <c r="K4" s="2"/>
      <c r="L4" s="2"/>
      <c r="M4" s="2"/>
      <c r="N4" s="30"/>
      <c r="O4" s="30"/>
      <c r="P4" s="30"/>
      <c r="Q4" s="30"/>
      <c r="R4" s="30"/>
      <c r="S4" s="30"/>
    </row>
    <row r="5" spans="1:19" s="1" customFormat="1" ht="24.75" customHeight="1">
      <c r="A5" s="79"/>
      <c r="B5" s="79"/>
      <c r="C5" s="79"/>
      <c r="D5" s="54"/>
      <c r="E5" s="2"/>
      <c r="F5" s="2"/>
      <c r="G5" s="2"/>
      <c r="H5" s="2"/>
      <c r="I5" s="2"/>
      <c r="J5" s="2"/>
      <c r="K5" s="2"/>
      <c r="L5" s="2"/>
      <c r="M5" s="2"/>
      <c r="N5" s="30"/>
      <c r="O5" s="30"/>
      <c r="P5" s="30"/>
      <c r="Q5" s="30"/>
      <c r="R5" s="30"/>
      <c r="S5" s="30"/>
    </row>
    <row r="6" spans="1:19" s="1" customFormat="1" ht="4.5" customHeight="1">
      <c r="A6" s="79"/>
      <c r="B6" s="79"/>
      <c r="C6" s="79"/>
      <c r="D6" s="29"/>
      <c r="E6" s="2"/>
      <c r="F6" s="2"/>
      <c r="G6" s="2"/>
      <c r="H6" s="2"/>
      <c r="I6" s="2"/>
      <c r="J6" s="2"/>
      <c r="K6" s="2"/>
      <c r="L6" s="2"/>
      <c r="M6" s="2"/>
      <c r="N6" s="30"/>
      <c r="O6" s="30"/>
      <c r="P6" s="30"/>
      <c r="Q6" s="30"/>
      <c r="R6" s="30"/>
      <c r="S6" s="30"/>
    </row>
    <row r="7" spans="1:19" s="1" customFormat="1" ht="27" customHeight="1">
      <c r="A7" s="3" t="s">
        <v>81</v>
      </c>
      <c r="B7" s="3" t="s">
        <v>3</v>
      </c>
      <c r="C7" s="16" t="s">
        <v>2</v>
      </c>
      <c r="D7" s="30"/>
      <c r="E7" s="2"/>
      <c r="F7" s="2"/>
      <c r="G7" s="2"/>
      <c r="H7" s="2"/>
      <c r="I7" s="2"/>
      <c r="J7" s="2"/>
      <c r="K7" s="2"/>
      <c r="L7" s="2"/>
      <c r="M7" s="2"/>
      <c r="N7" s="30"/>
      <c r="O7" s="30"/>
      <c r="P7" s="30"/>
      <c r="Q7" s="30"/>
      <c r="R7" s="30"/>
      <c r="S7" s="30"/>
    </row>
    <row r="8" ht="4.5" customHeight="1"/>
    <row r="9" spans="1:6" ht="15">
      <c r="A9" s="15">
        <v>1</v>
      </c>
      <c r="B9" s="18" t="str">
        <f>VLOOKUP(A9,ORÇAMENTO!A:G,2,FALSE)</f>
        <v>CANTEIRO DE OBRAS</v>
      </c>
      <c r="C9" s="19">
        <f>VLOOKUP(A9,ORÇAMENTO!A:G,7,FALSE)</f>
        <v>91715.97000000002</v>
      </c>
      <c r="D9" s="17"/>
      <c r="E9" s="17"/>
      <c r="F9" s="17"/>
    </row>
    <row r="10" spans="1:8" ht="15">
      <c r="A10" s="15">
        <v>2</v>
      </c>
      <c r="B10" s="18" t="str">
        <f>VLOOKUP(A10,ORÇAMENTO!A:G,2,FALSE)</f>
        <v>ADMINISTRAÇÃO LOCAL</v>
      </c>
      <c r="C10" s="19">
        <f>VLOOKUP(A10,ORÇAMENTO!A:G,7,FALSE)</f>
        <v>567516</v>
      </c>
      <c r="D10" s="17"/>
      <c r="E10" s="17"/>
      <c r="F10" s="17"/>
      <c r="G10" s="17"/>
      <c r="H10" s="17"/>
    </row>
    <row r="11" spans="1:8" ht="15">
      <c r="A11" s="15">
        <v>3</v>
      </c>
      <c r="B11" s="18" t="str">
        <f>VLOOKUP(A11,ORÇAMENTO!A:G,2,FALSE)</f>
        <v>ESTAÇÃO ELEVATORIA DE ESGOTO - BACIA A</v>
      </c>
      <c r="C11" s="19">
        <f>VLOOKUP(A11,ORÇAMENTO!A:G,7,FALSE)</f>
        <v>238795.0300000001</v>
      </c>
      <c r="D11" s="17"/>
      <c r="E11" s="17"/>
      <c r="F11" s="17"/>
      <c r="G11" s="17"/>
      <c r="H11" s="17"/>
    </row>
    <row r="12" spans="1:8" ht="15">
      <c r="A12" s="15">
        <v>4</v>
      </c>
      <c r="B12" s="18" t="str">
        <f>VLOOKUP(A12,ORÇAMENTO!A:G,2,FALSE)</f>
        <v>ESTAÇÃO ELEVATORIA DE ESGOTO - BACIA C</v>
      </c>
      <c r="C12" s="19">
        <f>VLOOKUP(A12,ORÇAMENTO!A:G,7,FALSE)</f>
        <v>232362.39000000013</v>
      </c>
      <c r="D12" s="17"/>
      <c r="E12" s="17"/>
      <c r="F12" s="17"/>
      <c r="G12" s="17"/>
      <c r="H12" s="17"/>
    </row>
    <row r="13" spans="1:8" ht="15">
      <c r="A13" s="56">
        <v>5</v>
      </c>
      <c r="B13" s="18" t="str">
        <f>VLOOKUP(A13,ORÇAMENTO!A:G,2,FALSE)</f>
        <v>ESTAÇÃO ELEVATORIA DE ESGOTO - BACIA E</v>
      </c>
      <c r="C13" s="19">
        <f>VLOOKUP(A13,ORÇAMENTO!A:G,7,FALSE)</f>
        <v>212417.74000000005</v>
      </c>
      <c r="D13" s="17"/>
      <c r="E13" s="17"/>
      <c r="F13" s="17"/>
      <c r="G13" s="17"/>
      <c r="H13" s="17"/>
    </row>
    <row r="14" spans="1:8" ht="15">
      <c r="A14" s="15">
        <v>6</v>
      </c>
      <c r="B14" s="18" t="str">
        <f>VLOOKUP(A14,ORÇAMENTO!A:G,2,FALSE)</f>
        <v>ESTAÇÃO ELEVATORIA DE ESGOTO - BACIA G</v>
      </c>
      <c r="C14" s="19">
        <f>VLOOKUP(A14,ORÇAMENTO!A:G,7,FALSE)</f>
        <v>366936.7300000001</v>
      </c>
      <c r="D14" s="17"/>
      <c r="E14" s="17"/>
      <c r="F14" s="17"/>
      <c r="G14" s="17"/>
      <c r="H14" s="17"/>
    </row>
    <row r="15" spans="1:8" ht="15">
      <c r="A15" s="15">
        <v>7</v>
      </c>
      <c r="B15" s="18" t="str">
        <f>VLOOKUP(A15,ORÇAMENTO!A:G,2,FALSE)</f>
        <v>ESTAÇÃO ELEVATORIA DE ESGOTO - BACIA H</v>
      </c>
      <c r="C15" s="19">
        <f>VLOOKUP(A15,ORÇAMENTO!A:G,7,FALSE)</f>
        <v>297856.2800000001</v>
      </c>
      <c r="D15" s="17"/>
      <c r="E15" s="17"/>
      <c r="F15" s="17"/>
      <c r="G15" s="17"/>
      <c r="H15" s="17"/>
    </row>
    <row r="16" spans="1:6" ht="15">
      <c r="A16" s="15">
        <v>8</v>
      </c>
      <c r="B16" s="18" t="str">
        <f>VLOOKUP(A16,ORÇAMENTO!A:G,2,FALSE)</f>
        <v>REDE COLETORA DE ESGOTOS - BACIA A</v>
      </c>
      <c r="C16" s="19">
        <f>VLOOKUP(A16,ORÇAMENTO!A:G,7,FALSE)</f>
        <v>365157.36</v>
      </c>
      <c r="D16" s="17"/>
      <c r="E16" s="17"/>
      <c r="F16" s="17"/>
    </row>
    <row r="17" spans="1:6" ht="15">
      <c r="A17" s="15">
        <v>9</v>
      </c>
      <c r="B17" s="18" t="str">
        <f>VLOOKUP(A17,ORÇAMENTO!A:G,2,FALSE)</f>
        <v>LIGAÇÕES PREDIAIS - BACIA A</v>
      </c>
      <c r="C17" s="19">
        <f>VLOOKUP(A17,ORÇAMENTO!A:G,7,FALSE)</f>
        <v>121419.83999999998</v>
      </c>
      <c r="D17" s="17"/>
      <c r="E17" s="17"/>
      <c r="F17" s="17"/>
    </row>
    <row r="18" spans="1:6" ht="15">
      <c r="A18" s="15">
        <v>10</v>
      </c>
      <c r="B18" s="18" t="str">
        <f>VLOOKUP(A18,ORÇAMENTO!A:G,2,FALSE)</f>
        <v>REDE COLETORA DE ESGOTOS - BACIA B</v>
      </c>
      <c r="C18" s="19">
        <f>VLOOKUP(A18,ORÇAMENTO!A:G,7,FALSE)</f>
        <v>702406.9700000001</v>
      </c>
      <c r="D18" s="17"/>
      <c r="E18" s="17"/>
      <c r="F18" s="17"/>
    </row>
    <row r="19" spans="1:6" ht="15">
      <c r="A19" s="15">
        <v>11</v>
      </c>
      <c r="B19" s="18" t="str">
        <f>VLOOKUP(A19,ORÇAMENTO!A:G,2,FALSE)</f>
        <v>LIGAÇÕES PREDIAIS - BACIA B</v>
      </c>
      <c r="C19" s="19">
        <f>VLOOKUP(A19,ORÇAMENTO!A:G,7,FALSE)</f>
        <v>254865.66999999998</v>
      </c>
      <c r="D19" s="17"/>
      <c r="E19" s="17"/>
      <c r="F19" s="17"/>
    </row>
    <row r="20" spans="1:6" ht="15">
      <c r="A20" s="15">
        <v>12</v>
      </c>
      <c r="B20" s="18" t="str">
        <f>VLOOKUP(A20,ORÇAMENTO!A:G,2,FALSE)</f>
        <v>REDE COLETORA DE ESGOTOS - BACIA C</v>
      </c>
      <c r="C20" s="19">
        <f>VLOOKUP(A20,ORÇAMENTO!A:G,7,FALSE)</f>
        <v>385938.98</v>
      </c>
      <c r="D20" s="17"/>
      <c r="E20" s="17"/>
      <c r="F20" s="17"/>
    </row>
    <row r="21" spans="1:6" ht="15">
      <c r="A21" s="15">
        <v>13</v>
      </c>
      <c r="B21" s="18" t="str">
        <f>VLOOKUP(A21,ORÇAMENTO!A:G,2,FALSE)</f>
        <v>LIGAÇÕES PREDIAIS - BACIA C</v>
      </c>
      <c r="C21" s="19">
        <f>VLOOKUP(A21,ORÇAMENTO!A:G,7,FALSE)</f>
        <v>121862.85999999999</v>
      </c>
      <c r="D21" s="17"/>
      <c r="E21" s="17"/>
      <c r="F21" s="17"/>
    </row>
    <row r="22" spans="1:6" ht="15">
      <c r="A22" s="15">
        <v>14</v>
      </c>
      <c r="B22" s="18" t="str">
        <f>VLOOKUP(A22,ORÇAMENTO!A:G,2,FALSE)</f>
        <v>REDE COLETORA DE ESGOTOS - BACIA D</v>
      </c>
      <c r="C22" s="19">
        <f>VLOOKUP(A22,ORÇAMENTO!A:G,7,FALSE)</f>
        <v>439233.64</v>
      </c>
      <c r="D22" s="17"/>
      <c r="E22" s="17"/>
      <c r="F22" s="17"/>
    </row>
    <row r="23" spans="1:6" ht="15">
      <c r="A23" s="15">
        <v>15</v>
      </c>
      <c r="B23" s="18" t="str">
        <f>VLOOKUP(A23,ORÇAMENTO!A:G,2,FALSE)</f>
        <v>LIGAÇÕES PREDIAIS - BACIA D</v>
      </c>
      <c r="C23" s="19">
        <f>VLOOKUP(A23,ORÇAMENTO!A:G,7,FALSE)</f>
        <v>316998.07999999996</v>
      </c>
      <c r="D23" s="17"/>
      <c r="E23" s="17"/>
      <c r="F23" s="17"/>
    </row>
    <row r="24" spans="1:6" ht="15">
      <c r="A24" s="15">
        <v>16</v>
      </c>
      <c r="B24" s="18" t="str">
        <f>VLOOKUP(A24,ORÇAMENTO!A:G,2,FALSE)</f>
        <v>REDE COLETORA DE ESGOTOS - BACIA E</v>
      </c>
      <c r="C24" s="19">
        <f>VLOOKUP(A24,ORÇAMENTO!A:G,7,FALSE)</f>
        <v>208491.57000000004</v>
      </c>
      <c r="D24" s="17"/>
      <c r="E24" s="17"/>
      <c r="F24" s="17"/>
    </row>
    <row r="25" spans="1:6" ht="15">
      <c r="A25" s="33">
        <v>17</v>
      </c>
      <c r="B25" s="18" t="str">
        <f>VLOOKUP(A25,ORÇAMENTO!A:G,2,FALSE)</f>
        <v>LIGAÇÕES PREDIAIS - BACIA E</v>
      </c>
      <c r="C25" s="19">
        <f>VLOOKUP(A25,ORÇAMENTO!A:G,7,FALSE)</f>
        <v>53846.380000000005</v>
      </c>
      <c r="D25" s="17"/>
      <c r="E25" s="17"/>
      <c r="F25" s="17"/>
    </row>
    <row r="26" spans="1:6" ht="15">
      <c r="A26" s="56">
        <v>18</v>
      </c>
      <c r="B26" s="18" t="str">
        <f>VLOOKUP(A26,ORÇAMENTO!A:G,2,FALSE)</f>
        <v>REDE COLETORA DE ESGOTOS - BACIA G</v>
      </c>
      <c r="C26" s="19">
        <f>VLOOKUP(A26,ORÇAMENTO!A:G,7,FALSE)</f>
        <v>743930.5199999998</v>
      </c>
      <c r="D26" s="17"/>
      <c r="E26" s="17"/>
      <c r="F26" s="17"/>
    </row>
    <row r="27" spans="1:6" ht="15">
      <c r="A27" s="56">
        <v>19</v>
      </c>
      <c r="B27" s="18" t="str">
        <f>VLOOKUP(A27,ORÇAMENTO!A:G,2,FALSE)</f>
        <v>LIGAÇÕES PREDIAIS - BACIA G</v>
      </c>
      <c r="C27" s="19">
        <f>VLOOKUP(A27,ORÇAMENTO!A:G,7,FALSE)</f>
        <v>250929.81999999998</v>
      </c>
      <c r="D27" s="17"/>
      <c r="E27" s="17"/>
      <c r="F27" s="17"/>
    </row>
    <row r="28" spans="1:6" ht="15">
      <c r="A28" s="15">
        <v>20</v>
      </c>
      <c r="B28" s="38" t="str">
        <f>VLOOKUP(A28,ORÇAMENTO!A:G,2,FALSE)</f>
        <v>REDE COLETORA DE ESGOTOS - BACIA H</v>
      </c>
      <c r="C28" s="39">
        <f>VLOOKUP(A28,ORÇAMENTO!A:G,7,FALSE)</f>
        <v>711273.7</v>
      </c>
      <c r="D28" s="17"/>
      <c r="E28" s="17"/>
      <c r="F28" s="17"/>
    </row>
    <row r="29" spans="1:6" ht="15">
      <c r="A29" s="33">
        <v>21</v>
      </c>
      <c r="B29" s="38" t="str">
        <f>VLOOKUP(A29,ORÇAMENTO!A:G,2,FALSE)</f>
        <v>LIGAÇÕES PREDIAIS - BACIA H</v>
      </c>
      <c r="C29" s="39">
        <f>VLOOKUP(A29,ORÇAMENTO!A:G,7,FALSE)</f>
        <v>177378.77</v>
      </c>
      <c r="D29" s="17"/>
      <c r="E29" s="17"/>
      <c r="F29" s="17"/>
    </row>
    <row r="30" spans="1:6" ht="15">
      <c r="A30" s="15">
        <v>22</v>
      </c>
      <c r="B30" s="38" t="str">
        <f>VLOOKUP(A30,ORÇAMENTO!A:G,2,FALSE)</f>
        <v>INTERCEPTOR DE ESGOTOS - BACIA B</v>
      </c>
      <c r="C30" s="39">
        <f>VLOOKUP(A30,ORÇAMENTO!A:G,7,FALSE)</f>
        <v>63401.04</v>
      </c>
      <c r="D30" s="17"/>
      <c r="E30" s="17"/>
      <c r="F30" s="17"/>
    </row>
    <row r="31" spans="1:6" ht="15">
      <c r="A31" s="15">
        <v>23</v>
      </c>
      <c r="B31" s="38" t="str">
        <f>VLOOKUP(A31,ORÇAMENTO!A:G,2,FALSE)</f>
        <v>INTERCEPTOR DE ESGOTOS - BACIA D</v>
      </c>
      <c r="C31" s="39">
        <f>VLOOKUP(A31,ORÇAMENTO!A:G,7,FALSE)</f>
        <v>254613.3</v>
      </c>
      <c r="D31" s="17"/>
      <c r="E31" s="17"/>
      <c r="F31" s="17"/>
    </row>
    <row r="32" spans="1:6" ht="15">
      <c r="A32" s="33">
        <v>24</v>
      </c>
      <c r="B32" s="38" t="str">
        <f>VLOOKUP(A32,ORÇAMENTO!A:G,2,FALSE)</f>
        <v>INTERCEPTOR DE ESGOTOS - BACIA E</v>
      </c>
      <c r="C32" s="39">
        <f>VLOOKUP(A32,ORÇAMENTO!A:G,7,FALSE)</f>
        <v>249307.18000000002</v>
      </c>
      <c r="D32" s="17"/>
      <c r="E32" s="17"/>
      <c r="F32" s="17"/>
    </row>
    <row r="33" spans="1:6" ht="15">
      <c r="A33" s="33">
        <v>25</v>
      </c>
      <c r="B33" s="38" t="str">
        <f>VLOOKUP(A33,ORÇAMENTO!A:G,2,FALSE)</f>
        <v>INTERCEPTOR DE ESGOTOS - BACIA G</v>
      </c>
      <c r="C33" s="39">
        <f>VLOOKUP(A33,ORÇAMENTO!A:G,7,FALSE)</f>
        <v>178788.92</v>
      </c>
      <c r="D33" s="17"/>
      <c r="E33" s="17"/>
      <c r="F33" s="17"/>
    </row>
    <row r="34" spans="1:6" ht="15">
      <c r="A34" s="15">
        <v>26</v>
      </c>
      <c r="B34" s="38" t="str">
        <f>VLOOKUP(A34,ORÇAMENTO!A:G,2,FALSE)</f>
        <v>INTERCEPTOR DE ESGOTOS - BACIA H</v>
      </c>
      <c r="C34" s="39">
        <f>VLOOKUP(A34,ORÇAMENTO!A:G,7,FALSE)</f>
        <v>466855</v>
      </c>
      <c r="D34" s="17"/>
      <c r="E34" s="17"/>
      <c r="F34" s="17"/>
    </row>
    <row r="35" spans="1:6" ht="15">
      <c r="A35" s="56">
        <v>27</v>
      </c>
      <c r="B35" s="38" t="str">
        <f>VLOOKUP(A35,ORÇAMENTO!A:G,2,FALSE)</f>
        <v>LINHA DE RECALQUE - BACIA A</v>
      </c>
      <c r="C35" s="39">
        <f>VLOOKUP(A35,ORÇAMENTO!A:G,7,FALSE)</f>
        <v>216909.55000000008</v>
      </c>
      <c r="D35" s="17"/>
      <c r="E35" s="17"/>
      <c r="F35" s="17"/>
    </row>
    <row r="36" spans="1:6" ht="15">
      <c r="A36" s="15">
        <v>28</v>
      </c>
      <c r="B36" s="38" t="str">
        <f>VLOOKUP(A36,ORÇAMENTO!A:G,2,FALSE)</f>
        <v>LINHA DE RECALQUE - BACIA C</v>
      </c>
      <c r="C36" s="39">
        <f>VLOOKUP(A36,ORÇAMENTO!A:G,7,FALSE)</f>
        <v>27251.109999999993</v>
      </c>
      <c r="D36" s="17"/>
      <c r="E36" s="17"/>
      <c r="F36" s="17"/>
    </row>
    <row r="37" spans="1:6" ht="15">
      <c r="A37" s="37">
        <v>29</v>
      </c>
      <c r="B37" s="38" t="str">
        <f>VLOOKUP(A37,ORÇAMENTO!A:G,2,FALSE)</f>
        <v>LINHA DE RECALQUE - BACIA E</v>
      </c>
      <c r="C37" s="39">
        <f>VLOOKUP(A37,ORÇAMENTO!A:G,7,FALSE)</f>
        <v>81096.39999999998</v>
      </c>
      <c r="D37" s="17"/>
      <c r="E37" s="17"/>
      <c r="F37" s="17"/>
    </row>
    <row r="38" spans="1:6" ht="15">
      <c r="A38" s="15">
        <v>30</v>
      </c>
      <c r="B38" s="38" t="str">
        <f>VLOOKUP(A38,ORÇAMENTO!A:G,2,FALSE)</f>
        <v>LINHA DE RECALQUE - BACIA G</v>
      </c>
      <c r="C38" s="39">
        <f>VLOOKUP(A38,ORÇAMENTO!A:G,7,FALSE)</f>
        <v>81201.18999999999</v>
      </c>
      <c r="D38" s="17"/>
      <c r="E38" s="17"/>
      <c r="F38" s="17"/>
    </row>
    <row r="39" spans="1:6" ht="15">
      <c r="A39" s="15">
        <v>31</v>
      </c>
      <c r="B39" s="18" t="str">
        <f>VLOOKUP(A39,ORÇAMENTO!A:G,2,FALSE)</f>
        <v>LINHA DE RECALQUE - BACIA H</v>
      </c>
      <c r="C39" s="19">
        <f>VLOOKUP(A39,ORÇAMENTO!A:G,7,FALSE)</f>
        <v>497711.7099999999</v>
      </c>
      <c r="D39" s="17"/>
      <c r="E39" s="17"/>
      <c r="F39" s="17"/>
    </row>
    <row r="40" spans="1:6" ht="15">
      <c r="A40" s="15">
        <v>32</v>
      </c>
      <c r="B40" s="18" t="str">
        <f>VLOOKUP(A40,ORÇAMENTO!A:G,2,FALSE)</f>
        <v>ESTAÇÃO DE TRATAMENTO DE ESGOTOS - IMPLANTAÇÃO</v>
      </c>
      <c r="C40" s="19">
        <f>VLOOKUP(A40,ORÇAMENTO!A:G,7,FALSE)</f>
        <v>289881.0300000001</v>
      </c>
      <c r="D40" s="17"/>
      <c r="E40" s="17"/>
      <c r="F40" s="17"/>
    </row>
    <row r="41" spans="1:6" ht="15">
      <c r="A41" s="56">
        <v>33</v>
      </c>
      <c r="B41" s="18" t="str">
        <f>VLOOKUP(A41,ORÇAMENTO!A:G,2,FALSE)</f>
        <v>ESTAÇÃO DE TRATAMENTO DE ESGOTOS - TRATAMENTO PRELIMINAR</v>
      </c>
      <c r="C41" s="19">
        <f>VLOOKUP(A41,ORÇAMENTO!A:G,7,FALSE)</f>
        <v>127951.74000000003</v>
      </c>
      <c r="D41" s="17"/>
      <c r="E41" s="17"/>
      <c r="F41" s="17"/>
    </row>
    <row r="42" spans="1:6" ht="15">
      <c r="A42" s="15">
        <v>34</v>
      </c>
      <c r="B42" s="18" t="str">
        <f>VLOOKUP(A42,ORÇAMENTO!A:G,2,FALSE)</f>
        <v>ESTAÇÃO DE TRATAMENTO DE ESGOTOS - ESTAÇÃO ELEVATÓRIA </v>
      </c>
      <c r="C42" s="19">
        <f>VLOOKUP(A42,ORÇAMENTO!A:G,7,FALSE)</f>
        <v>155143.77</v>
      </c>
      <c r="D42" s="17"/>
      <c r="E42" s="17"/>
      <c r="F42" s="17"/>
    </row>
    <row r="43" spans="1:6" ht="15">
      <c r="A43" s="15">
        <v>35</v>
      </c>
      <c r="B43" s="18" t="str">
        <f>VLOOKUP(A43,ORÇAMENTO!A:G,2,FALSE)</f>
        <v>ESTAÇÃO DE TRATAMENTO DE ESGOTOS - LEITO DE SECAGEM</v>
      </c>
      <c r="C43" s="19">
        <f>VLOOKUP(A43,ORÇAMENTO!A:G,7,FALSE)</f>
        <v>145174.37</v>
      </c>
      <c r="D43" s="17"/>
      <c r="E43" s="17"/>
      <c r="F43" s="17"/>
    </row>
    <row r="44" spans="1:6" ht="15">
      <c r="A44" s="15">
        <v>36</v>
      </c>
      <c r="B44" s="18" t="str">
        <f>VLOOKUP(A44,ORÇAMENTO!A:G,2,FALSE)</f>
        <v>ESTAÇÃO DE TRATAMENTO DE ESGOTOS - CASA DE OPERAÇÃO E CASA DOS SOPRADORES</v>
      </c>
      <c r="C44" s="19">
        <f>VLOOKUP(A44,ORÇAMENTO!A:G,7,FALSE)</f>
        <v>123679.07</v>
      </c>
      <c r="D44" s="17"/>
      <c r="E44" s="17"/>
      <c r="F44" s="17"/>
    </row>
    <row r="45" spans="1:6" ht="15">
      <c r="A45" s="15">
        <v>37</v>
      </c>
      <c r="B45" s="18" t="str">
        <f>VLOOKUP(A45,ORÇAMENTO!A:G,2,FALSE)</f>
        <v>ESTAÇÃO DE TRATAMENTO DE ESGOTOS - EMISSARIO FINAL</v>
      </c>
      <c r="C45" s="19">
        <f>VLOOKUP(A45,ORÇAMENTO!A:G,7,FALSE)</f>
        <v>23232.35</v>
      </c>
      <c r="D45" s="17"/>
      <c r="E45" s="17"/>
      <c r="F45" s="17"/>
    </row>
    <row r="46" spans="1:6" ht="15">
      <c r="A46" s="15">
        <v>38</v>
      </c>
      <c r="B46" s="18" t="str">
        <f>VLOOKUP(A46,ORÇAMENTO!A:G,2,FALSE)</f>
        <v>ESTAÇÃO DE TRATAMENTO DE ESGOTOS - REATORES</v>
      </c>
      <c r="C46" s="19">
        <f>VLOOKUP(A46,ORÇAMENTO!A:G,7,FALSE)</f>
        <v>2129009.77</v>
      </c>
      <c r="D46" s="17"/>
      <c r="E46" s="17"/>
      <c r="F46" s="17"/>
    </row>
    <row r="47" spans="2:3" ht="15">
      <c r="B47" s="18"/>
      <c r="C47" s="19"/>
    </row>
    <row r="49" spans="1:19" s="1" customFormat="1" ht="27" customHeight="1">
      <c r="A49" s="3"/>
      <c r="B49" s="23" t="s">
        <v>104</v>
      </c>
      <c r="C49" s="16">
        <f>SUM(C9:C48)</f>
        <v>11972541.799999995</v>
      </c>
      <c r="D49" s="4"/>
      <c r="E49" s="83"/>
      <c r="F49" s="2"/>
      <c r="G49" s="2"/>
      <c r="H49" s="2"/>
      <c r="I49" s="2"/>
      <c r="J49" s="2"/>
      <c r="K49" s="2"/>
      <c r="L49" s="2"/>
      <c r="M49" s="2"/>
      <c r="N49" s="30"/>
      <c r="O49" s="30"/>
      <c r="P49" s="30"/>
      <c r="Q49" s="30"/>
      <c r="R49" s="30"/>
      <c r="S49" s="30"/>
    </row>
    <row r="50" spans="1:5" ht="15">
      <c r="A50" s="59"/>
      <c r="B50" s="59"/>
      <c r="C50" s="59"/>
      <c r="E50" s="84"/>
    </row>
    <row r="51" spans="1:3" ht="15">
      <c r="A51" s="59"/>
      <c r="B51" s="59"/>
      <c r="C51" s="71"/>
    </row>
    <row r="52" spans="1:3" ht="15">
      <c r="A52" s="59"/>
      <c r="B52" s="18"/>
      <c r="C52" s="71"/>
    </row>
    <row r="53" spans="1:3" ht="15">
      <c r="A53" s="59"/>
      <c r="B53" s="18"/>
      <c r="C53" s="59"/>
    </row>
    <row r="54" spans="1:3" ht="15">
      <c r="A54" s="59"/>
      <c r="B54" s="18"/>
      <c r="C54" s="59"/>
    </row>
    <row r="55" spans="1:3" ht="15">
      <c r="A55" s="59"/>
      <c r="B55" s="18"/>
      <c r="C55" s="59"/>
    </row>
    <row r="56" spans="1:3" ht="15">
      <c r="A56" s="59"/>
      <c r="B56" s="18"/>
      <c r="C56" s="59"/>
    </row>
    <row r="57" spans="1:3" ht="15">
      <c r="A57" s="59"/>
      <c r="B57" s="18"/>
      <c r="C57" s="59"/>
    </row>
    <row r="58" spans="1:3" ht="15">
      <c r="A58" s="59"/>
      <c r="B58" s="18"/>
      <c r="C58" s="59"/>
    </row>
    <row r="59" spans="1:3" ht="15">
      <c r="A59" s="59"/>
      <c r="B59" s="59"/>
      <c r="C59" s="59"/>
    </row>
    <row r="60" spans="1:3" ht="15">
      <c r="A60" s="59"/>
      <c r="B60" s="59"/>
      <c r="C60" s="59"/>
    </row>
    <row r="61" spans="1:3" ht="15">
      <c r="A61" s="59"/>
      <c r="B61" s="59"/>
      <c r="C61" s="59"/>
    </row>
    <row r="62" spans="1:3" ht="15">
      <c r="A62" s="59"/>
      <c r="B62" s="59"/>
      <c r="C62" s="59"/>
    </row>
    <row r="63" spans="1:3" ht="15">
      <c r="A63" s="59"/>
      <c r="B63" s="59"/>
      <c r="C63" s="59"/>
    </row>
    <row r="64" spans="1:3" ht="15">
      <c r="A64" s="59"/>
      <c r="B64" s="59"/>
      <c r="C64" s="59"/>
    </row>
    <row r="65" spans="1:3" ht="15">
      <c r="A65" s="59"/>
      <c r="B65" s="59"/>
      <c r="C65" s="59"/>
    </row>
    <row r="66" spans="1:3" ht="15">
      <c r="A66" s="59"/>
      <c r="B66" s="59"/>
      <c r="C66" s="59"/>
    </row>
    <row r="67" spans="1:3" ht="15">
      <c r="A67" s="59"/>
      <c r="B67" s="59"/>
      <c r="C67" s="59"/>
    </row>
    <row r="68" spans="1:3" ht="15">
      <c r="A68" s="59"/>
      <c r="B68" s="59"/>
      <c r="C68" s="59"/>
    </row>
    <row r="69" spans="1:3" ht="15">
      <c r="A69" s="59"/>
      <c r="B69" s="59"/>
      <c r="C69" s="59"/>
    </row>
    <row r="70" spans="1:3" ht="15">
      <c r="A70" s="59"/>
      <c r="B70" s="59"/>
      <c r="C70" s="59"/>
    </row>
    <row r="71" spans="1:3" ht="15">
      <c r="A71" s="59"/>
      <c r="B71" s="59"/>
      <c r="C71" s="59"/>
    </row>
    <row r="72" spans="1:3" ht="15">
      <c r="A72" s="59"/>
      <c r="B72" s="59"/>
      <c r="C72" s="59"/>
    </row>
    <row r="73" spans="1:3" ht="15">
      <c r="A73" s="59"/>
      <c r="B73" s="59"/>
      <c r="C73" s="59"/>
    </row>
    <row r="74" spans="1:3" ht="15">
      <c r="A74" s="59"/>
      <c r="B74" s="59"/>
      <c r="C74" s="59"/>
    </row>
    <row r="75" spans="1:3" ht="15">
      <c r="A75" s="59"/>
      <c r="B75" s="59"/>
      <c r="C75" s="59"/>
    </row>
    <row r="76" spans="1:3" ht="15">
      <c r="A76" s="59"/>
      <c r="B76" s="59"/>
      <c r="C76" s="59"/>
    </row>
    <row r="77" spans="1:3" ht="15">
      <c r="A77" s="59"/>
      <c r="B77" s="59"/>
      <c r="C77" s="59"/>
    </row>
    <row r="78" spans="1:3" ht="15">
      <c r="A78" s="59"/>
      <c r="B78" s="59"/>
      <c r="C78" s="59"/>
    </row>
    <row r="79" spans="1:3" ht="15">
      <c r="A79" s="59"/>
      <c r="B79" s="59"/>
      <c r="C79" s="59"/>
    </row>
    <row r="80" spans="1:3" ht="15">
      <c r="A80" s="59"/>
      <c r="B80" s="59"/>
      <c r="C80" s="59"/>
    </row>
    <row r="81" spans="1:3" ht="15">
      <c r="A81" s="59"/>
      <c r="B81" s="59"/>
      <c r="C81" s="59"/>
    </row>
    <row r="82" spans="1:3" ht="15">
      <c r="A82" s="59"/>
      <c r="B82" s="59"/>
      <c r="C82" s="59"/>
    </row>
    <row r="83" spans="1:3" ht="15">
      <c r="A83" s="59"/>
      <c r="B83" s="59"/>
      <c r="C83" s="59"/>
    </row>
    <row r="84" spans="1:3" ht="15">
      <c r="A84" s="59"/>
      <c r="B84" s="59"/>
      <c r="C84" s="59"/>
    </row>
    <row r="85" spans="1:3" ht="15">
      <c r="A85" s="59"/>
      <c r="B85" s="59"/>
      <c r="C85" s="59"/>
    </row>
    <row r="86" spans="1:3" ht="15">
      <c r="A86" s="59"/>
      <c r="B86" s="59"/>
      <c r="C86" s="59"/>
    </row>
    <row r="87" spans="1:3" ht="15">
      <c r="A87" s="59"/>
      <c r="B87" s="59"/>
      <c r="C87" s="59"/>
    </row>
    <row r="88" spans="1:3" ht="15">
      <c r="A88" s="59"/>
      <c r="B88" s="59"/>
      <c r="C88" s="59"/>
    </row>
    <row r="89" spans="1:3" ht="15">
      <c r="A89" s="59"/>
      <c r="B89" s="59"/>
      <c r="C89" s="59"/>
    </row>
    <row r="90" spans="1:3" ht="15">
      <c r="A90" s="59"/>
      <c r="B90" s="59"/>
      <c r="C90" s="59"/>
    </row>
    <row r="91" spans="1:3" ht="15">
      <c r="A91" s="59"/>
      <c r="B91" s="59"/>
      <c r="C91" s="59"/>
    </row>
    <row r="92" spans="1:3" ht="15">
      <c r="A92" s="59"/>
      <c r="B92" s="59"/>
      <c r="C92" s="59"/>
    </row>
    <row r="93" spans="1:3" ht="15">
      <c r="A93" s="59"/>
      <c r="B93" s="59"/>
      <c r="C93" s="59"/>
    </row>
    <row r="94" spans="1:3" ht="15">
      <c r="A94" s="59"/>
      <c r="B94" s="59"/>
      <c r="C94" s="59"/>
    </row>
    <row r="95" spans="1:3" ht="15">
      <c r="A95" s="59"/>
      <c r="B95" s="59"/>
      <c r="C95" s="59"/>
    </row>
    <row r="96" spans="1:3" ht="15">
      <c r="A96" s="59"/>
      <c r="B96" s="59"/>
      <c r="C96" s="59"/>
    </row>
    <row r="97" spans="1:3" ht="15">
      <c r="A97" s="59"/>
      <c r="B97" s="59"/>
      <c r="C97" s="59"/>
    </row>
    <row r="98" spans="1:3" ht="15">
      <c r="A98" s="59"/>
      <c r="B98" s="59"/>
      <c r="C98" s="59"/>
    </row>
    <row r="99" spans="1:3" ht="15">
      <c r="A99" s="59"/>
      <c r="B99" s="59"/>
      <c r="C99" s="59"/>
    </row>
    <row r="100" spans="1:3" ht="15">
      <c r="A100" s="59"/>
      <c r="B100" s="59"/>
      <c r="C100" s="59"/>
    </row>
    <row r="101" spans="1:3" ht="15">
      <c r="A101" s="59"/>
      <c r="B101" s="59"/>
      <c r="C101" s="59"/>
    </row>
    <row r="102" spans="1:3" ht="15">
      <c r="A102" s="59"/>
      <c r="B102" s="59"/>
      <c r="C102" s="59"/>
    </row>
    <row r="103" spans="1:3" ht="15">
      <c r="A103" s="59"/>
      <c r="B103" s="59"/>
      <c r="C103" s="59"/>
    </row>
    <row r="104" spans="1:3" ht="15">
      <c r="A104" s="59"/>
      <c r="B104" s="59"/>
      <c r="C104" s="59"/>
    </row>
    <row r="105" spans="1:3" ht="15">
      <c r="A105" s="59"/>
      <c r="B105" s="59"/>
      <c r="C105" s="59"/>
    </row>
    <row r="106" spans="1:3" ht="15">
      <c r="A106" s="59"/>
      <c r="B106" s="59"/>
      <c r="C106" s="59"/>
    </row>
    <row r="107" spans="1:3" ht="15">
      <c r="A107" s="59"/>
      <c r="B107" s="59"/>
      <c r="C107" s="59"/>
    </row>
    <row r="108" spans="1:3" ht="15">
      <c r="A108" s="59"/>
      <c r="B108" s="59"/>
      <c r="C108" s="59"/>
    </row>
    <row r="109" spans="1:3" ht="15">
      <c r="A109" s="59"/>
      <c r="B109" s="59"/>
      <c r="C109" s="59"/>
    </row>
    <row r="110" spans="1:3" ht="15">
      <c r="A110" s="59"/>
      <c r="B110" s="59"/>
      <c r="C110" s="59"/>
    </row>
    <row r="111" spans="1:3" ht="15">
      <c r="A111" s="59"/>
      <c r="B111" s="59"/>
      <c r="C111" s="59"/>
    </row>
    <row r="112" spans="1:3" ht="15">
      <c r="A112" s="59"/>
      <c r="B112" s="59"/>
      <c r="C112" s="59"/>
    </row>
    <row r="113" spans="1:3" ht="15">
      <c r="A113" s="59"/>
      <c r="B113" s="59"/>
      <c r="C113" s="59"/>
    </row>
    <row r="114" spans="1:3" ht="15">
      <c r="A114" s="59"/>
      <c r="B114" s="59"/>
      <c r="C114" s="59"/>
    </row>
    <row r="115" spans="1:3" ht="15">
      <c r="A115" s="59"/>
      <c r="B115" s="59"/>
      <c r="C115" s="59"/>
    </row>
    <row r="116" spans="1:3" ht="15">
      <c r="A116" s="59"/>
      <c r="B116" s="59"/>
      <c r="C116" s="59"/>
    </row>
    <row r="117" spans="1:3" ht="15">
      <c r="A117" s="59"/>
      <c r="B117" s="59"/>
      <c r="C117" s="59"/>
    </row>
    <row r="118" spans="1:3" ht="15">
      <c r="A118" s="59"/>
      <c r="B118" s="59"/>
      <c r="C118" s="59"/>
    </row>
    <row r="119" spans="1:3" ht="15">
      <c r="A119" s="59"/>
      <c r="B119" s="59"/>
      <c r="C119" s="59"/>
    </row>
    <row r="120" spans="1:3" ht="15">
      <c r="A120" s="59"/>
      <c r="B120" s="59"/>
      <c r="C120" s="59"/>
    </row>
    <row r="121" spans="1:3" ht="15">
      <c r="A121" s="59"/>
      <c r="B121" s="59"/>
      <c r="C121" s="59"/>
    </row>
    <row r="122" spans="1:3" ht="15">
      <c r="A122" s="59"/>
      <c r="B122" s="59"/>
      <c r="C122" s="59"/>
    </row>
    <row r="123" spans="1:3" ht="15">
      <c r="A123" s="59"/>
      <c r="B123" s="59"/>
      <c r="C123" s="59"/>
    </row>
    <row r="124" spans="1:3" ht="15">
      <c r="A124" s="59"/>
      <c r="B124" s="59"/>
      <c r="C124" s="59"/>
    </row>
    <row r="125" spans="1:3" ht="15">
      <c r="A125" s="59"/>
      <c r="B125" s="59"/>
      <c r="C125" s="59"/>
    </row>
    <row r="126" spans="1:3" ht="15">
      <c r="A126" s="59"/>
      <c r="B126" s="59"/>
      <c r="C126" s="59"/>
    </row>
    <row r="127" spans="1:3" ht="15">
      <c r="A127" s="59"/>
      <c r="B127" s="59"/>
      <c r="C127" s="59"/>
    </row>
    <row r="128" spans="1:3" ht="15">
      <c r="A128" s="59"/>
      <c r="B128" s="59"/>
      <c r="C128" s="59"/>
    </row>
    <row r="129" spans="1:3" ht="15">
      <c r="A129" s="59"/>
      <c r="B129" s="59"/>
      <c r="C129" s="59"/>
    </row>
    <row r="130" spans="1:3" ht="15">
      <c r="A130" s="59"/>
      <c r="B130" s="59"/>
      <c r="C130" s="59"/>
    </row>
    <row r="131" spans="1:3" ht="15">
      <c r="A131" s="59"/>
      <c r="B131" s="59"/>
      <c r="C131" s="59"/>
    </row>
    <row r="132" spans="1:3" ht="15">
      <c r="A132" s="59"/>
      <c r="B132" s="59"/>
      <c r="C132" s="59"/>
    </row>
    <row r="133" spans="1:3" ht="15">
      <c r="A133" s="59"/>
      <c r="B133" s="59"/>
      <c r="C133" s="59"/>
    </row>
    <row r="134" spans="1:3" ht="15">
      <c r="A134" s="59"/>
      <c r="B134" s="59"/>
      <c r="C134" s="59"/>
    </row>
    <row r="135" spans="1:3" ht="15">
      <c r="A135" s="59"/>
      <c r="B135" s="59"/>
      <c r="C135" s="59"/>
    </row>
    <row r="136" spans="1:3" ht="15">
      <c r="A136" s="59"/>
      <c r="B136" s="59"/>
      <c r="C136" s="59"/>
    </row>
    <row r="137" spans="1:3" ht="15">
      <c r="A137" s="59"/>
      <c r="B137" s="59"/>
      <c r="C137" s="59"/>
    </row>
    <row r="138" spans="1:3" ht="15">
      <c r="A138" s="59"/>
      <c r="B138" s="59"/>
      <c r="C138" s="59"/>
    </row>
    <row r="139" spans="1:3" ht="15">
      <c r="A139" s="59"/>
      <c r="B139" s="59"/>
      <c r="C139" s="59"/>
    </row>
    <row r="140" spans="1:3" ht="15">
      <c r="A140" s="59"/>
      <c r="B140" s="59"/>
      <c r="C140" s="59"/>
    </row>
    <row r="141" spans="1:3" ht="15">
      <c r="A141" s="59"/>
      <c r="B141" s="59"/>
      <c r="C141" s="59"/>
    </row>
    <row r="142" spans="1:3" ht="15">
      <c r="A142" s="59"/>
      <c r="B142" s="59"/>
      <c r="C142" s="59"/>
    </row>
    <row r="143" spans="1:3" ht="15">
      <c r="A143" s="59"/>
      <c r="B143" s="59"/>
      <c r="C143" s="59"/>
    </row>
    <row r="144" spans="1:3" ht="15">
      <c r="A144" s="59"/>
      <c r="B144" s="59"/>
      <c r="C144" s="59"/>
    </row>
    <row r="145" spans="1:3" ht="15">
      <c r="A145" s="59"/>
      <c r="B145" s="59"/>
      <c r="C145" s="59"/>
    </row>
    <row r="146" spans="1:3" ht="15">
      <c r="A146" s="59"/>
      <c r="B146" s="59"/>
      <c r="C146" s="59"/>
    </row>
    <row r="147" spans="1:3" ht="15">
      <c r="A147" s="59"/>
      <c r="B147" s="59"/>
      <c r="C147" s="59"/>
    </row>
    <row r="148" spans="1:3" ht="15">
      <c r="A148" s="59"/>
      <c r="B148" s="59"/>
      <c r="C148" s="59"/>
    </row>
    <row r="149" spans="1:3" ht="15">
      <c r="A149" s="59"/>
      <c r="B149" s="59"/>
      <c r="C149" s="59"/>
    </row>
    <row r="150" spans="1:3" ht="15">
      <c r="A150" s="59"/>
      <c r="B150" s="59"/>
      <c r="C150" s="59"/>
    </row>
    <row r="151" spans="1:3" ht="15">
      <c r="A151" s="59"/>
      <c r="B151" s="59"/>
      <c r="C151" s="59"/>
    </row>
    <row r="152" spans="1:3" ht="15">
      <c r="A152" s="59"/>
      <c r="B152" s="59"/>
      <c r="C152" s="59"/>
    </row>
    <row r="153" spans="1:3" ht="15">
      <c r="A153" s="59"/>
      <c r="B153" s="59"/>
      <c r="C153" s="59"/>
    </row>
    <row r="154" spans="1:3" ht="15">
      <c r="A154" s="59"/>
      <c r="B154" s="59"/>
      <c r="C154" s="59"/>
    </row>
    <row r="155" spans="1:3" ht="15">
      <c r="A155" s="59"/>
      <c r="B155" s="59"/>
      <c r="C155" s="59"/>
    </row>
    <row r="156" spans="1:3" ht="15">
      <c r="A156" s="59"/>
      <c r="B156" s="59"/>
      <c r="C156" s="59"/>
    </row>
    <row r="157" spans="1:3" ht="15">
      <c r="A157" s="59"/>
      <c r="B157" s="59"/>
      <c r="C157" s="59"/>
    </row>
    <row r="158" spans="1:3" ht="15">
      <c r="A158" s="59"/>
      <c r="B158" s="59"/>
      <c r="C158" s="59"/>
    </row>
    <row r="159" spans="1:3" ht="15">
      <c r="A159" s="59"/>
      <c r="B159" s="59"/>
      <c r="C159" s="59"/>
    </row>
    <row r="160" spans="1:3" ht="15">
      <c r="A160" s="59"/>
      <c r="B160" s="59"/>
      <c r="C160" s="59"/>
    </row>
    <row r="161" spans="1:3" ht="15">
      <c r="A161" s="59"/>
      <c r="B161" s="59"/>
      <c r="C161" s="59"/>
    </row>
    <row r="162" spans="1:3" ht="15">
      <c r="A162" s="59"/>
      <c r="B162" s="59"/>
      <c r="C162" s="59"/>
    </row>
    <row r="163" spans="1:3" ht="15">
      <c r="A163" s="59"/>
      <c r="B163" s="59"/>
      <c r="C163" s="59"/>
    </row>
    <row r="164" spans="1:3" ht="15">
      <c r="A164" s="59"/>
      <c r="B164" s="59"/>
      <c r="C164" s="59"/>
    </row>
    <row r="165" spans="1:3" ht="15">
      <c r="A165" s="59"/>
      <c r="B165" s="59"/>
      <c r="C165" s="59"/>
    </row>
    <row r="166" spans="1:3" ht="15">
      <c r="A166" s="59"/>
      <c r="B166" s="59"/>
      <c r="C166" s="59"/>
    </row>
    <row r="167" spans="1:3" ht="15">
      <c r="A167" s="59"/>
      <c r="B167" s="59"/>
      <c r="C167" s="59"/>
    </row>
    <row r="168" spans="1:3" ht="15">
      <c r="A168" s="59"/>
      <c r="B168" s="59"/>
      <c r="C168" s="59"/>
    </row>
    <row r="169" spans="1:3" ht="15">
      <c r="A169" s="59"/>
      <c r="B169" s="59"/>
      <c r="C169" s="59"/>
    </row>
    <row r="170" spans="1:3" ht="15">
      <c r="A170" s="59"/>
      <c r="B170" s="59"/>
      <c r="C170" s="59"/>
    </row>
    <row r="171" spans="1:3" ht="15">
      <c r="A171" s="59"/>
      <c r="B171" s="59"/>
      <c r="C171" s="59"/>
    </row>
    <row r="172" spans="1:3" ht="15">
      <c r="A172" s="59"/>
      <c r="B172" s="59"/>
      <c r="C172" s="59"/>
    </row>
    <row r="173" spans="1:3" ht="15">
      <c r="A173" s="59"/>
      <c r="B173" s="59"/>
      <c r="C173" s="59"/>
    </row>
    <row r="174" spans="1:3" ht="15">
      <c r="A174" s="59"/>
      <c r="B174" s="59"/>
      <c r="C174" s="59"/>
    </row>
    <row r="175" spans="1:3" ht="15">
      <c r="A175" s="59"/>
      <c r="B175" s="59"/>
      <c r="C175" s="59"/>
    </row>
    <row r="176" spans="1:3" ht="15">
      <c r="A176" s="59"/>
      <c r="B176" s="59"/>
      <c r="C176" s="59"/>
    </row>
    <row r="177" spans="1:3" ht="15">
      <c r="A177" s="59"/>
      <c r="B177" s="59"/>
      <c r="C177" s="59"/>
    </row>
    <row r="178" spans="1:3" ht="15">
      <c r="A178" s="59"/>
      <c r="B178" s="59"/>
      <c r="C178" s="59"/>
    </row>
    <row r="179" spans="1:3" ht="15">
      <c r="A179" s="59"/>
      <c r="B179" s="59"/>
      <c r="C179" s="59"/>
    </row>
    <row r="180" spans="1:3" ht="15">
      <c r="A180" s="59"/>
      <c r="B180" s="59"/>
      <c r="C180" s="59"/>
    </row>
    <row r="181" spans="1:3" ht="15">
      <c r="A181" s="59"/>
      <c r="B181" s="59"/>
      <c r="C181" s="59"/>
    </row>
    <row r="182" spans="1:3" ht="15">
      <c r="A182" s="59"/>
      <c r="B182" s="59"/>
      <c r="C182" s="59"/>
    </row>
    <row r="183" spans="1:3" ht="15">
      <c r="A183" s="59"/>
      <c r="B183" s="59"/>
      <c r="C183" s="59"/>
    </row>
    <row r="184" spans="1:3" ht="15">
      <c r="A184" s="59"/>
      <c r="B184" s="59"/>
      <c r="C184" s="59"/>
    </row>
    <row r="185" spans="1:3" ht="15">
      <c r="A185" s="59"/>
      <c r="B185" s="59"/>
      <c r="C185" s="59"/>
    </row>
    <row r="186" spans="1:3" ht="15">
      <c r="A186" s="59"/>
      <c r="B186" s="59"/>
      <c r="C186" s="59"/>
    </row>
    <row r="187" spans="1:3" ht="15">
      <c r="A187" s="59"/>
      <c r="B187" s="59"/>
      <c r="C187" s="59"/>
    </row>
    <row r="188" spans="1:3" ht="15">
      <c r="A188" s="59"/>
      <c r="B188" s="59"/>
      <c r="C188" s="59"/>
    </row>
    <row r="189" spans="1:3" ht="15">
      <c r="A189" s="59"/>
      <c r="B189" s="59"/>
      <c r="C189" s="59"/>
    </row>
    <row r="190" spans="1:3" ht="15">
      <c r="A190" s="59"/>
      <c r="B190" s="59"/>
      <c r="C190" s="59"/>
    </row>
    <row r="191" spans="1:3" ht="15">
      <c r="A191" s="59"/>
      <c r="B191" s="59"/>
      <c r="C191" s="59"/>
    </row>
    <row r="192" spans="1:3" ht="15">
      <c r="A192" s="59"/>
      <c r="B192" s="59"/>
      <c r="C192" s="59"/>
    </row>
    <row r="193" spans="1:3" ht="15">
      <c r="A193" s="59"/>
      <c r="B193" s="59"/>
      <c r="C193" s="59"/>
    </row>
    <row r="194" spans="1:3" ht="15">
      <c r="A194" s="59"/>
      <c r="B194" s="59"/>
      <c r="C194" s="59"/>
    </row>
    <row r="195" spans="1:3" ht="15">
      <c r="A195" s="59"/>
      <c r="B195" s="59"/>
      <c r="C195" s="59"/>
    </row>
    <row r="196" spans="1:3" ht="15">
      <c r="A196" s="59"/>
      <c r="B196" s="59"/>
      <c r="C196" s="59"/>
    </row>
    <row r="197" spans="1:3" ht="15">
      <c r="A197" s="59"/>
      <c r="B197" s="59"/>
      <c r="C197" s="59"/>
    </row>
    <row r="198" spans="1:3" ht="15">
      <c r="A198" s="59"/>
      <c r="B198" s="59"/>
      <c r="C198" s="59"/>
    </row>
    <row r="199" spans="1:3" ht="15">
      <c r="A199" s="59"/>
      <c r="B199" s="59"/>
      <c r="C199" s="59"/>
    </row>
    <row r="200" spans="1:3" ht="15">
      <c r="A200" s="59"/>
      <c r="B200" s="59"/>
      <c r="C200" s="59"/>
    </row>
    <row r="201" spans="1:3" ht="15">
      <c r="A201" s="59"/>
      <c r="B201" s="59"/>
      <c r="C201" s="59"/>
    </row>
    <row r="202" spans="1:3" ht="15">
      <c r="A202" s="59"/>
      <c r="B202" s="59"/>
      <c r="C202" s="59"/>
    </row>
    <row r="203" spans="1:3" ht="15">
      <c r="A203" s="59"/>
      <c r="B203" s="59"/>
      <c r="C203" s="59"/>
    </row>
    <row r="204" spans="1:3" ht="15">
      <c r="A204" s="59"/>
      <c r="B204" s="59"/>
      <c r="C204" s="59"/>
    </row>
    <row r="205" spans="1:3" ht="15">
      <c r="A205" s="59"/>
      <c r="B205" s="59"/>
      <c r="C205" s="59"/>
    </row>
    <row r="206" spans="1:3" ht="15">
      <c r="A206" s="59"/>
      <c r="B206" s="59"/>
      <c r="C206" s="59"/>
    </row>
    <row r="207" spans="1:3" ht="15">
      <c r="A207" s="59"/>
      <c r="B207" s="59"/>
      <c r="C207" s="59"/>
    </row>
    <row r="208" spans="1:3" ht="15">
      <c r="A208" s="59"/>
      <c r="B208" s="59"/>
      <c r="C208" s="59"/>
    </row>
    <row r="209" spans="1:3" ht="15">
      <c r="A209" s="59"/>
      <c r="B209" s="59"/>
      <c r="C209" s="59"/>
    </row>
    <row r="210" spans="1:3" ht="15">
      <c r="A210" s="59"/>
      <c r="B210" s="59"/>
      <c r="C210" s="59"/>
    </row>
    <row r="211" spans="1:3" ht="15">
      <c r="A211" s="59"/>
      <c r="B211" s="59"/>
      <c r="C211" s="59"/>
    </row>
    <row r="212" spans="1:3" ht="15">
      <c r="A212" s="59"/>
      <c r="B212" s="59"/>
      <c r="C212" s="59"/>
    </row>
    <row r="213" spans="1:3" ht="15">
      <c r="A213" s="59"/>
      <c r="B213" s="59"/>
      <c r="C213" s="59"/>
    </row>
    <row r="214" spans="1:3" ht="15">
      <c r="A214" s="59"/>
      <c r="B214" s="59"/>
      <c r="C214" s="59"/>
    </row>
    <row r="215" spans="1:3" ht="15">
      <c r="A215" s="59"/>
      <c r="B215" s="59"/>
      <c r="C215" s="59"/>
    </row>
    <row r="216" spans="1:3" ht="15">
      <c r="A216" s="59"/>
      <c r="B216" s="59"/>
      <c r="C216" s="59"/>
    </row>
    <row r="217" spans="1:3" ht="15">
      <c r="A217" s="59"/>
      <c r="B217" s="59"/>
      <c r="C217" s="59"/>
    </row>
    <row r="218" spans="1:3" ht="15">
      <c r="A218" s="59"/>
      <c r="B218" s="59"/>
      <c r="C218" s="59"/>
    </row>
    <row r="219" spans="1:3" ht="15">
      <c r="A219" s="59"/>
      <c r="B219" s="59"/>
      <c r="C219" s="59"/>
    </row>
    <row r="220" spans="1:3" ht="15">
      <c r="A220" s="59"/>
      <c r="B220" s="59"/>
      <c r="C220" s="59"/>
    </row>
    <row r="221" spans="1:3" ht="15">
      <c r="A221" s="59"/>
      <c r="B221" s="59"/>
      <c r="C221" s="59"/>
    </row>
    <row r="222" spans="1:3" ht="15">
      <c r="A222" s="59"/>
      <c r="B222" s="59"/>
      <c r="C222" s="59"/>
    </row>
    <row r="223" spans="1:3" ht="15">
      <c r="A223" s="59"/>
      <c r="B223" s="59"/>
      <c r="C223" s="59"/>
    </row>
    <row r="224" spans="1:3" ht="15">
      <c r="A224" s="59"/>
      <c r="B224" s="59"/>
      <c r="C224" s="59"/>
    </row>
    <row r="225" spans="1:3" ht="15">
      <c r="A225" s="59"/>
      <c r="B225" s="59"/>
      <c r="C225" s="59"/>
    </row>
    <row r="226" spans="1:3" ht="15">
      <c r="A226" s="59"/>
      <c r="B226" s="59"/>
      <c r="C226" s="59"/>
    </row>
    <row r="227" spans="1:3" ht="15">
      <c r="A227" s="59"/>
      <c r="B227" s="59"/>
      <c r="C227" s="59"/>
    </row>
    <row r="228" spans="1:3" ht="15">
      <c r="A228" s="59"/>
      <c r="B228" s="59"/>
      <c r="C228" s="59"/>
    </row>
    <row r="229" spans="1:3" ht="15">
      <c r="A229" s="59"/>
      <c r="B229" s="59"/>
      <c r="C229" s="59"/>
    </row>
    <row r="230" spans="1:3" ht="15">
      <c r="A230" s="59"/>
      <c r="B230" s="59"/>
      <c r="C230" s="59"/>
    </row>
    <row r="231" spans="1:3" ht="15">
      <c r="A231" s="59"/>
      <c r="B231" s="59"/>
      <c r="C231" s="59"/>
    </row>
    <row r="232" spans="1:3" ht="15">
      <c r="A232" s="59"/>
      <c r="B232" s="59"/>
      <c r="C232" s="59"/>
    </row>
    <row r="233" spans="1:3" ht="15">
      <c r="A233" s="59"/>
      <c r="B233" s="59"/>
      <c r="C233" s="59"/>
    </row>
    <row r="234" spans="1:3" ht="15">
      <c r="A234" s="59"/>
      <c r="B234" s="59"/>
      <c r="C234" s="59"/>
    </row>
    <row r="235" spans="1:3" ht="15">
      <c r="A235" s="59"/>
      <c r="B235" s="59"/>
      <c r="C235" s="59"/>
    </row>
    <row r="236" spans="1:3" ht="15">
      <c r="A236" s="59"/>
      <c r="B236" s="59"/>
      <c r="C236" s="59"/>
    </row>
    <row r="237" spans="1:3" ht="15">
      <c r="A237" s="59"/>
      <c r="B237" s="59"/>
      <c r="C237" s="59"/>
    </row>
    <row r="238" spans="1:3" ht="15">
      <c r="A238" s="59"/>
      <c r="B238" s="59"/>
      <c r="C238" s="59"/>
    </row>
    <row r="239" spans="1:3" ht="15">
      <c r="A239" s="59"/>
      <c r="B239" s="59"/>
      <c r="C239" s="59"/>
    </row>
    <row r="240" spans="1:3" ht="15">
      <c r="A240" s="59"/>
      <c r="B240" s="59"/>
      <c r="C240" s="59"/>
    </row>
    <row r="241" spans="1:3" ht="15">
      <c r="A241" s="59"/>
      <c r="B241" s="59"/>
      <c r="C241" s="59"/>
    </row>
    <row r="242" spans="1:3" ht="15">
      <c r="A242" s="59"/>
      <c r="B242" s="59"/>
      <c r="C242" s="59"/>
    </row>
    <row r="243" spans="1:3" ht="15">
      <c r="A243" s="59"/>
      <c r="B243" s="59"/>
      <c r="C243" s="59"/>
    </row>
    <row r="244" spans="1:3" ht="15">
      <c r="A244" s="59"/>
      <c r="B244" s="59"/>
      <c r="C244" s="59"/>
    </row>
    <row r="245" spans="1:3" ht="15">
      <c r="A245" s="59"/>
      <c r="B245" s="59"/>
      <c r="C245" s="59"/>
    </row>
    <row r="246" spans="1:3" ht="15">
      <c r="A246" s="59"/>
      <c r="B246" s="59"/>
      <c r="C246" s="59"/>
    </row>
    <row r="247" spans="1:3" ht="15">
      <c r="A247" s="59"/>
      <c r="B247" s="59"/>
      <c r="C247" s="59"/>
    </row>
    <row r="248" spans="1:3" ht="15">
      <c r="A248" s="59"/>
      <c r="B248" s="59"/>
      <c r="C248" s="59"/>
    </row>
    <row r="249" spans="1:3" ht="15">
      <c r="A249" s="59"/>
      <c r="B249" s="59"/>
      <c r="C249" s="59"/>
    </row>
    <row r="250" spans="1:3" ht="15">
      <c r="A250" s="59"/>
      <c r="B250" s="59"/>
      <c r="C250" s="59"/>
    </row>
    <row r="251" spans="1:3" ht="15">
      <c r="A251" s="59"/>
      <c r="B251" s="59"/>
      <c r="C251" s="59"/>
    </row>
    <row r="252" spans="1:3" ht="15">
      <c r="A252" s="59"/>
      <c r="B252" s="59"/>
      <c r="C252" s="59"/>
    </row>
    <row r="253" spans="1:3" ht="15">
      <c r="A253" s="59"/>
      <c r="B253" s="59"/>
      <c r="C253" s="59"/>
    </row>
    <row r="254" spans="1:3" ht="15">
      <c r="A254" s="59"/>
      <c r="B254" s="59"/>
      <c r="C254" s="59"/>
    </row>
    <row r="255" spans="1:3" ht="15">
      <c r="A255" s="59"/>
      <c r="B255" s="59"/>
      <c r="C255" s="59"/>
    </row>
    <row r="256" spans="1:3" ht="15">
      <c r="A256" s="59"/>
      <c r="B256" s="59"/>
      <c r="C256" s="59"/>
    </row>
    <row r="257" spans="1:3" ht="15">
      <c r="A257" s="59"/>
      <c r="B257" s="59"/>
      <c r="C257" s="59"/>
    </row>
    <row r="258" spans="1:3" ht="15">
      <c r="A258" s="59"/>
      <c r="B258" s="59"/>
      <c r="C258" s="59"/>
    </row>
    <row r="259" spans="1:3" ht="15">
      <c r="A259" s="59"/>
      <c r="B259" s="59"/>
      <c r="C259" s="59"/>
    </row>
    <row r="260" spans="1:3" ht="15">
      <c r="A260" s="59"/>
      <c r="B260" s="59"/>
      <c r="C260" s="59"/>
    </row>
    <row r="261" spans="1:3" ht="15">
      <c r="A261" s="59"/>
      <c r="B261" s="59"/>
      <c r="C261" s="59"/>
    </row>
    <row r="262" spans="1:3" ht="15">
      <c r="A262" s="59"/>
      <c r="B262" s="59"/>
      <c r="C262" s="59"/>
    </row>
    <row r="263" spans="1:3" ht="15">
      <c r="A263" s="59"/>
      <c r="B263" s="59"/>
      <c r="C263" s="59"/>
    </row>
    <row r="264" spans="1:3" ht="15">
      <c r="A264" s="59"/>
      <c r="B264" s="59"/>
      <c r="C264" s="59"/>
    </row>
    <row r="265" spans="1:3" ht="15">
      <c r="A265" s="59"/>
      <c r="B265" s="59"/>
      <c r="C265" s="59"/>
    </row>
    <row r="266" spans="1:3" ht="15">
      <c r="A266" s="59"/>
      <c r="B266" s="59"/>
      <c r="C266" s="59"/>
    </row>
    <row r="267" spans="1:3" ht="15">
      <c r="A267" s="59"/>
      <c r="B267" s="59"/>
      <c r="C267" s="59"/>
    </row>
    <row r="268" spans="1:3" ht="15">
      <c r="A268" s="59"/>
      <c r="B268" s="59"/>
      <c r="C268" s="59"/>
    </row>
    <row r="269" spans="1:3" ht="15">
      <c r="A269" s="59"/>
      <c r="B269" s="59"/>
      <c r="C269" s="59"/>
    </row>
    <row r="270" spans="1:3" ht="15">
      <c r="A270" s="59"/>
      <c r="B270" s="59"/>
      <c r="C270" s="59"/>
    </row>
    <row r="271" spans="1:3" ht="15">
      <c r="A271" s="59"/>
      <c r="B271" s="59"/>
      <c r="C271" s="59"/>
    </row>
    <row r="272" spans="1:3" ht="15">
      <c r="A272" s="59"/>
      <c r="B272" s="59"/>
      <c r="C272" s="59"/>
    </row>
    <row r="273" spans="1:3" ht="15">
      <c r="A273" s="59"/>
      <c r="B273" s="59"/>
      <c r="C273" s="59"/>
    </row>
    <row r="274" spans="1:3" ht="15">
      <c r="A274" s="59"/>
      <c r="B274" s="59"/>
      <c r="C274" s="59"/>
    </row>
    <row r="275" spans="1:3" ht="15">
      <c r="A275" s="59"/>
      <c r="B275" s="59"/>
      <c r="C275" s="59"/>
    </row>
    <row r="276" spans="1:3" ht="15">
      <c r="A276" s="59"/>
      <c r="B276" s="59"/>
      <c r="C276" s="59"/>
    </row>
    <row r="277" spans="1:3" ht="15">
      <c r="A277" s="59"/>
      <c r="B277" s="59"/>
      <c r="C277" s="59"/>
    </row>
    <row r="278" spans="1:3" ht="15">
      <c r="A278" s="59"/>
      <c r="B278" s="59"/>
      <c r="C278" s="59"/>
    </row>
    <row r="279" spans="1:3" ht="15">
      <c r="A279" s="59"/>
      <c r="B279" s="59"/>
      <c r="C279" s="59"/>
    </row>
    <row r="280" spans="1:3" ht="15">
      <c r="A280" s="59"/>
      <c r="B280" s="59"/>
      <c r="C280" s="59"/>
    </row>
    <row r="281" spans="1:3" ht="15">
      <c r="A281" s="59"/>
      <c r="B281" s="59"/>
      <c r="C281" s="59"/>
    </row>
    <row r="282" spans="1:3" ht="15">
      <c r="A282" s="59"/>
      <c r="B282" s="59"/>
      <c r="C282" s="59"/>
    </row>
    <row r="283" spans="1:3" ht="15">
      <c r="A283" s="59"/>
      <c r="B283" s="59"/>
      <c r="C283" s="59"/>
    </row>
    <row r="284" spans="1:3" ht="15">
      <c r="A284" s="59"/>
      <c r="B284" s="59"/>
      <c r="C284" s="59"/>
    </row>
    <row r="285" spans="1:3" ht="15">
      <c r="A285" s="59"/>
      <c r="B285" s="59"/>
      <c r="C285" s="59"/>
    </row>
    <row r="286" spans="1:3" ht="15">
      <c r="A286" s="59"/>
      <c r="B286" s="59"/>
      <c r="C286" s="59"/>
    </row>
    <row r="287" spans="1:3" ht="15">
      <c r="A287" s="59"/>
      <c r="B287" s="59"/>
      <c r="C287" s="59"/>
    </row>
    <row r="288" spans="1:3" ht="15">
      <c r="A288" s="59"/>
      <c r="B288" s="59"/>
      <c r="C288" s="59"/>
    </row>
    <row r="289" spans="1:3" ht="15">
      <c r="A289" s="59"/>
      <c r="B289" s="59"/>
      <c r="C289" s="59"/>
    </row>
    <row r="290" spans="1:3" ht="15">
      <c r="A290" s="59"/>
      <c r="B290" s="59"/>
      <c r="C290" s="59"/>
    </row>
    <row r="291" spans="1:3" ht="15">
      <c r="A291" s="59"/>
      <c r="B291" s="59"/>
      <c r="C291" s="59"/>
    </row>
    <row r="292" spans="1:3" ht="15">
      <c r="A292" s="59"/>
      <c r="B292" s="59"/>
      <c r="C292" s="59"/>
    </row>
    <row r="293" spans="1:3" ht="15">
      <c r="A293" s="59"/>
      <c r="B293" s="59"/>
      <c r="C293" s="59"/>
    </row>
    <row r="294" spans="1:3" ht="15">
      <c r="A294" s="59"/>
      <c r="B294" s="59"/>
      <c r="C294" s="59"/>
    </row>
    <row r="295" spans="1:3" ht="15">
      <c r="A295" s="59"/>
      <c r="B295" s="59"/>
      <c r="C295" s="59"/>
    </row>
    <row r="296" spans="1:3" ht="15">
      <c r="A296" s="59"/>
      <c r="B296" s="59"/>
      <c r="C296" s="59"/>
    </row>
    <row r="297" spans="1:3" ht="15">
      <c r="A297" s="59"/>
      <c r="B297" s="59"/>
      <c r="C297" s="59"/>
    </row>
    <row r="298" spans="1:3" ht="15">
      <c r="A298" s="59"/>
      <c r="B298" s="59"/>
      <c r="C298" s="59"/>
    </row>
    <row r="299" spans="1:3" ht="15">
      <c r="A299" s="59"/>
      <c r="B299" s="59"/>
      <c r="C299" s="59"/>
    </row>
    <row r="300" spans="1:3" ht="15">
      <c r="A300" s="59"/>
      <c r="B300" s="59"/>
      <c r="C300" s="59"/>
    </row>
    <row r="301" spans="1:3" ht="15">
      <c r="A301" s="59"/>
      <c r="B301" s="59"/>
      <c r="C301" s="59"/>
    </row>
    <row r="302" spans="1:3" ht="15">
      <c r="A302" s="59"/>
      <c r="B302" s="59"/>
      <c r="C302" s="59"/>
    </row>
    <row r="303" spans="1:3" ht="15">
      <c r="A303" s="59"/>
      <c r="B303" s="59"/>
      <c r="C303" s="59"/>
    </row>
    <row r="304" spans="1:3" ht="15">
      <c r="A304" s="59"/>
      <c r="B304" s="59"/>
      <c r="C304" s="59"/>
    </row>
    <row r="305" spans="1:3" ht="15">
      <c r="A305" s="59"/>
      <c r="B305" s="59"/>
      <c r="C305" s="59"/>
    </row>
  </sheetData>
  <sheetProtection/>
  <mergeCells count="1">
    <mergeCell ref="A1:C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O1628"/>
  <sheetViews>
    <sheetView showGridLines="0" tabSelected="1" view="pageBreakPreview" zoomScale="85" zoomScaleSheetLayoutView="85" zoomScalePageLayoutView="0" workbookViewId="0" topLeftCell="A694">
      <selection activeCell="D728" sqref="D728"/>
    </sheetView>
  </sheetViews>
  <sheetFormatPr defaultColWidth="9.140625" defaultRowHeight="15"/>
  <cols>
    <col min="1" max="1" width="5.7109375" style="14" customWidth="1"/>
    <col min="2" max="2" width="15.7109375" style="1" customWidth="1"/>
    <col min="3" max="3" width="42.140625" style="7" bestFit="1" customWidth="1"/>
    <col min="4" max="4" width="9.28125" style="4" bestFit="1" customWidth="1"/>
    <col min="5" max="5" width="4.8515625" style="1" bestFit="1" customWidth="1"/>
    <col min="6" max="6" width="14.28125" style="8" bestFit="1" customWidth="1"/>
    <col min="7" max="7" width="16.140625" style="4" bestFit="1" customWidth="1"/>
    <col min="8" max="8" width="12.7109375" style="2" customWidth="1"/>
    <col min="9" max="9" width="41.57421875" style="1" bestFit="1" customWidth="1"/>
    <col min="10" max="16384" width="9.140625" style="1" customWidth="1"/>
  </cols>
  <sheetData>
    <row r="1" spans="1:15" ht="24.75" customHeight="1">
      <c r="A1" s="80" t="s">
        <v>810</v>
      </c>
      <c r="B1" s="80"/>
      <c r="C1" s="80"/>
      <c r="D1" s="80"/>
      <c r="E1" s="80"/>
      <c r="F1" s="80"/>
      <c r="G1" s="80"/>
      <c r="O1" s="1">
        <v>0</v>
      </c>
    </row>
    <row r="2" spans="1:7" ht="24.75" customHeight="1">
      <c r="A2" s="80"/>
      <c r="B2" s="80"/>
      <c r="C2" s="80"/>
      <c r="D2" s="80"/>
      <c r="E2" s="80"/>
      <c r="F2" s="80"/>
      <c r="G2" s="80"/>
    </row>
    <row r="3" spans="1:7" ht="24.75" customHeight="1">
      <c r="A3" s="80"/>
      <c r="B3" s="80"/>
      <c r="C3" s="80"/>
      <c r="D3" s="80"/>
      <c r="E3" s="80"/>
      <c r="F3" s="80"/>
      <c r="G3" s="80"/>
    </row>
    <row r="4" spans="1:7" ht="24.75" customHeight="1">
      <c r="A4" s="80"/>
      <c r="B4" s="80"/>
      <c r="C4" s="80"/>
      <c r="D4" s="80"/>
      <c r="E4" s="80"/>
      <c r="F4" s="80"/>
      <c r="G4" s="80"/>
    </row>
    <row r="5" spans="1:7" ht="24.75" customHeight="1">
      <c r="A5" s="80"/>
      <c r="B5" s="80"/>
      <c r="C5" s="80"/>
      <c r="D5" s="80"/>
      <c r="E5" s="80"/>
      <c r="F5" s="80"/>
      <c r="G5" s="80"/>
    </row>
    <row r="6" spans="1:7" ht="22.5" customHeight="1">
      <c r="A6" s="81"/>
      <c r="B6" s="81"/>
      <c r="C6" s="81"/>
      <c r="D6" s="81"/>
      <c r="E6" s="81"/>
      <c r="F6" s="81"/>
      <c r="G6" s="81"/>
    </row>
    <row r="7" spans="1:7" ht="27" customHeight="1">
      <c r="A7" s="3" t="s">
        <v>81</v>
      </c>
      <c r="B7" s="3" t="s">
        <v>82</v>
      </c>
      <c r="C7" s="23" t="s">
        <v>109</v>
      </c>
      <c r="D7" s="16" t="s">
        <v>0</v>
      </c>
      <c r="E7" s="3" t="s">
        <v>1</v>
      </c>
      <c r="F7" s="24" t="s">
        <v>110</v>
      </c>
      <c r="G7" s="16" t="s">
        <v>111</v>
      </c>
    </row>
    <row r="8" spans="1:7" ht="15">
      <c r="A8" s="20">
        <v>1</v>
      </c>
      <c r="B8" s="12" t="s">
        <v>4</v>
      </c>
      <c r="C8" s="12"/>
      <c r="D8" s="12"/>
      <c r="E8" s="12"/>
      <c r="F8" s="12"/>
      <c r="G8" s="5">
        <f>SUBTOTAL(9,G9:G22)</f>
        <v>91715.97000000002</v>
      </c>
    </row>
    <row r="9" spans="1:7" ht="15">
      <c r="A9" s="1"/>
      <c r="B9" s="13" t="s">
        <v>4</v>
      </c>
      <c r="C9" s="13"/>
      <c r="D9" s="13"/>
      <c r="E9" s="13"/>
      <c r="F9" s="13"/>
      <c r="G9" s="6">
        <f>SUBTOTAL(9,G10:G22)</f>
        <v>91715.97000000002</v>
      </c>
    </row>
    <row r="10" spans="1:7" ht="12.75" customHeight="1">
      <c r="A10" s="2">
        <v>2010100020</v>
      </c>
      <c r="B10" s="55">
        <v>7010100010</v>
      </c>
      <c r="C10" s="7" t="str">
        <f>VLOOKUP(B10,'DATA BASE'!A:C,2,FALSE)</f>
        <v>BARRACAO PARA ESCRITORIO/FISCALIZACAO</v>
      </c>
      <c r="D10" s="8">
        <v>43.56</v>
      </c>
      <c r="E10" s="30" t="str">
        <f>VLOOKUP(B10,'DATA BASE'!A:C,3,FALSE)</f>
        <v>M2</v>
      </c>
      <c r="F10" s="8">
        <f>VLOOKUP(B10,'DATA BASE'!A:D,4,0)</f>
        <v>482.49</v>
      </c>
      <c r="G10" s="8">
        <f aca="true" t="shared" si="0" ref="G10:G22">ROUND(D10*F10,2)</f>
        <v>21017.26</v>
      </c>
    </row>
    <row r="11" spans="1:7" ht="12.75" customHeight="1">
      <c r="A11" s="2">
        <v>2010100041</v>
      </c>
      <c r="B11" s="55">
        <v>7010100020</v>
      </c>
      <c r="C11" s="7" t="str">
        <f>VLOOKUP(B11,'DATA BASE'!A:C,2,FALSE)</f>
        <v>BARRACAO ABERTO PARA GUARDA DE TUBOS</v>
      </c>
      <c r="D11" s="8">
        <v>24</v>
      </c>
      <c r="E11" s="55" t="str">
        <f>VLOOKUP(B11,'DATA BASE'!A:C,3,FALSE)</f>
        <v>M2</v>
      </c>
      <c r="F11" s="8">
        <f>VLOOKUP(B11,'DATA BASE'!A:D,4,0)</f>
        <v>131.11</v>
      </c>
      <c r="G11" s="8">
        <f t="shared" si="0"/>
        <v>3146.64</v>
      </c>
    </row>
    <row r="12" spans="1:7" ht="12.75" customHeight="1">
      <c r="A12" s="2">
        <v>2010100042</v>
      </c>
      <c r="B12" s="55">
        <v>7010100030</v>
      </c>
      <c r="C12" s="7" t="str">
        <f>VLOOKUP(B12,'DATA BASE'!A:C,2,FALSE)</f>
        <v>BARRACAO ABERTO PARA SERVICOS GERAIS</v>
      </c>
      <c r="D12" s="8">
        <v>24.4</v>
      </c>
      <c r="E12" s="55" t="str">
        <f>VLOOKUP(B12,'DATA BASE'!A:C,3,FALSE)</f>
        <v>M2</v>
      </c>
      <c r="F12" s="8">
        <f>VLOOKUP(B12,'DATA BASE'!A:D,4,0)</f>
        <v>112.37</v>
      </c>
      <c r="G12" s="8">
        <f t="shared" si="0"/>
        <v>2741.83</v>
      </c>
    </row>
    <row r="13" spans="1:7" ht="12.75" customHeight="1">
      <c r="A13" s="2">
        <v>2010100075</v>
      </c>
      <c r="B13" s="55">
        <v>7010100040</v>
      </c>
      <c r="C13" s="7" t="str">
        <f>VLOOKUP(B13,'DATA BASE'!A:C,2,FALSE)</f>
        <v>BARRACAO FECHADO DEPOSITO/ALMOXARIFADO</v>
      </c>
      <c r="D13" s="8">
        <v>38.72</v>
      </c>
      <c r="E13" s="55" t="str">
        <f>VLOOKUP(B13,'DATA BASE'!A:C,3,FALSE)</f>
        <v>M2</v>
      </c>
      <c r="F13" s="8">
        <f>VLOOKUP(B13,'DATA BASE'!A:D,4,0)</f>
        <v>318.78</v>
      </c>
      <c r="G13" s="8">
        <f t="shared" si="0"/>
        <v>12343.16</v>
      </c>
    </row>
    <row r="14" spans="1:7" ht="12.75" customHeight="1">
      <c r="A14" s="2">
        <v>2010100080</v>
      </c>
      <c r="B14" s="55">
        <v>7010100050</v>
      </c>
      <c r="C14" s="7" t="str">
        <f>VLOOKUP(B14,'DATA BASE'!A:C,2,FALSE)</f>
        <v>BARRACAO PARA REFEITORIO</v>
      </c>
      <c r="D14" s="8">
        <v>30</v>
      </c>
      <c r="E14" s="55" t="str">
        <f>VLOOKUP(B14,'DATA BASE'!A:C,3,FALSE)</f>
        <v>M2</v>
      </c>
      <c r="F14" s="8">
        <f>VLOOKUP(B14,'DATA BASE'!A:D,4,0)</f>
        <v>375.66</v>
      </c>
      <c r="G14" s="8">
        <f t="shared" si="0"/>
        <v>11269.8</v>
      </c>
    </row>
    <row r="15" spans="1:7" ht="12.75" customHeight="1">
      <c r="A15" s="2">
        <v>2010100130</v>
      </c>
      <c r="B15" s="55">
        <v>7010100060</v>
      </c>
      <c r="C15" s="7" t="str">
        <f>VLOOKUP(B15,'DATA BASE'!A:C,2,FALSE)</f>
        <v>BARRACAO PARA VESTIARIO E SANITARIO</v>
      </c>
      <c r="D15" s="8">
        <v>25.51</v>
      </c>
      <c r="E15" s="55" t="str">
        <f>VLOOKUP(B15,'DATA BASE'!A:C,3,FALSE)</f>
        <v>M2</v>
      </c>
      <c r="F15" s="8">
        <f>VLOOKUP(B15,'DATA BASE'!A:D,4,0)</f>
        <v>864.86</v>
      </c>
      <c r="G15" s="8">
        <f t="shared" si="0"/>
        <v>22062.58</v>
      </c>
    </row>
    <row r="16" spans="1:7" ht="12.75" customHeight="1">
      <c r="A16" s="2">
        <v>2010100255</v>
      </c>
      <c r="B16" s="55">
        <v>7010100070</v>
      </c>
      <c r="C16" s="7" t="str">
        <f>VLOOKUP(B16,'DATA BASE'!A:C,2,FALSE)</f>
        <v>PADRAO DE ENTRADA PROVISORIO DE ENERGIA</v>
      </c>
      <c r="D16" s="8">
        <v>1</v>
      </c>
      <c r="E16" s="55" t="str">
        <f>VLOOKUP(B16,'DATA BASE'!A:C,3,FALSE)</f>
        <v>UN</v>
      </c>
      <c r="F16" s="8">
        <f>VLOOKUP(B16,'DATA BASE'!A:D,4,0)</f>
        <v>1677.09</v>
      </c>
      <c r="G16" s="8">
        <f t="shared" si="0"/>
        <v>1677.09</v>
      </c>
    </row>
    <row r="17" spans="1:7" ht="12.75" customHeight="1">
      <c r="A17" s="2">
        <v>2010100256</v>
      </c>
      <c r="B17" s="55">
        <v>7010100080</v>
      </c>
      <c r="C17" s="7" t="str">
        <f>VLOOKUP(B17,'DATA BASE'!A:C,2,FALSE)</f>
        <v>PADRAO DE ENTRADA PROVISORIO DE AGUA</v>
      </c>
      <c r="D17" s="8">
        <v>1</v>
      </c>
      <c r="E17" s="55" t="str">
        <f>VLOOKUP(B17,'DATA BASE'!A:C,3,FALSE)</f>
        <v>UN</v>
      </c>
      <c r="F17" s="8">
        <f>VLOOKUP(B17,'DATA BASE'!A:D,4,0)</f>
        <v>145.85</v>
      </c>
      <c r="G17" s="8">
        <f t="shared" si="0"/>
        <v>145.85</v>
      </c>
    </row>
    <row r="18" spans="1:7" ht="12.75" customHeight="1">
      <c r="A18" s="2">
        <v>2010100257</v>
      </c>
      <c r="B18" s="55">
        <v>7010100100</v>
      </c>
      <c r="C18" s="7" t="str">
        <f>VLOOKUP(B18,'DATA BASE'!A:C,2,FALSE)</f>
        <v>TAPUME TELHA METAL E=0,50MM H=2,00M</v>
      </c>
      <c r="D18" s="8">
        <v>90</v>
      </c>
      <c r="E18" s="55" t="str">
        <f>VLOOKUP(B18,'DATA BASE'!A:C,3,FALSE)</f>
        <v>M</v>
      </c>
      <c r="F18" s="8">
        <f>VLOOKUP(B18,'DATA BASE'!A:D,4,0)</f>
        <v>105.85</v>
      </c>
      <c r="G18" s="8">
        <f t="shared" si="0"/>
        <v>9526.5</v>
      </c>
    </row>
    <row r="19" spans="1:7" ht="12.75" customHeight="1">
      <c r="A19" s="2">
        <v>2010100265</v>
      </c>
      <c r="B19" s="55">
        <v>7010100110</v>
      </c>
      <c r="C19" s="7" t="str">
        <f>VLOOKUP(B19,'DATA BASE'!A:C,2,FALSE)</f>
        <v>PLACA OBRA PAD CESAN E AGENTE FINANCEIRO</v>
      </c>
      <c r="D19" s="8">
        <v>24</v>
      </c>
      <c r="E19" s="55" t="str">
        <f>VLOOKUP(B19,'DATA BASE'!A:C,3,FALSE)</f>
        <v>M2</v>
      </c>
      <c r="F19" s="8">
        <f>VLOOKUP(B19,'DATA BASE'!A:D,4,0)</f>
        <v>141.65</v>
      </c>
      <c r="G19" s="8">
        <f t="shared" si="0"/>
        <v>3399.6</v>
      </c>
    </row>
    <row r="20" spans="1:8" s="55" customFormat="1" ht="12.75" customHeight="1">
      <c r="A20" s="2"/>
      <c r="B20" s="55">
        <v>7010100120</v>
      </c>
      <c r="C20" s="7" t="str">
        <f>VLOOKUP(B20,'DATA BASE'!A:C,2,FALSE)</f>
        <v>FOSSA SEPTICA PRE-MOLDADA CAP 10 PESSOAS</v>
      </c>
      <c r="D20" s="8">
        <v>1</v>
      </c>
      <c r="E20" s="55" t="str">
        <f>VLOOKUP(B20,'DATA BASE'!A:C,3,FALSE)</f>
        <v>UN</v>
      </c>
      <c r="F20" s="8">
        <f>VLOOKUP(B20,'DATA BASE'!A:D,4,0)</f>
        <v>1358.21</v>
      </c>
      <c r="G20" s="8">
        <f t="shared" si="0"/>
        <v>1358.21</v>
      </c>
      <c r="H20" s="2"/>
    </row>
    <row r="21" spans="1:7" ht="12.75" customHeight="1">
      <c r="A21" s="2">
        <v>2010100270</v>
      </c>
      <c r="B21" s="55">
        <v>7010100130</v>
      </c>
      <c r="C21" s="7" t="str">
        <f>VLOOKUP(B21,'DATA BASE'!A:C,2,FALSE)</f>
        <v>FILTRO ANAEROBICO PRE-MOLDADO CAP 10 PES</v>
      </c>
      <c r="D21" s="8">
        <v>1</v>
      </c>
      <c r="E21" s="55" t="str">
        <f>VLOOKUP(B21,'DATA BASE'!A:C,3,FALSE)</f>
        <v>UN</v>
      </c>
      <c r="F21" s="8">
        <f>VLOOKUP(B21,'DATA BASE'!A:D,4,0)</f>
        <v>1111.44</v>
      </c>
      <c r="G21" s="8">
        <f t="shared" si="0"/>
        <v>1111.44</v>
      </c>
    </row>
    <row r="22" spans="1:7" ht="12.75" customHeight="1">
      <c r="A22" s="2">
        <v>2010100300</v>
      </c>
      <c r="B22" s="55">
        <v>7010100140</v>
      </c>
      <c r="C22" s="7" t="str">
        <f>VLOOKUP(B22,'DATA BASE'!A:C,2,FALSE)</f>
        <v>SUMIDOURO PRE-MOLDADO CAP 10 PESSOAS</v>
      </c>
      <c r="D22" s="8">
        <v>1</v>
      </c>
      <c r="E22" s="55" t="str">
        <f>VLOOKUP(B22,'DATA BASE'!A:C,3,FALSE)</f>
        <v>UN</v>
      </c>
      <c r="F22" s="8">
        <f>VLOOKUP(B22,'DATA BASE'!A:D,4,0)</f>
        <v>1916.01</v>
      </c>
      <c r="G22" s="8">
        <f t="shared" si="0"/>
        <v>1916.01</v>
      </c>
    </row>
    <row r="23" spans="1:8" s="55" customFormat="1" ht="12.75" customHeight="1">
      <c r="A23" s="20">
        <v>2</v>
      </c>
      <c r="B23" s="12" t="s">
        <v>182</v>
      </c>
      <c r="C23" s="12"/>
      <c r="D23" s="12"/>
      <c r="E23" s="12"/>
      <c r="F23" s="12"/>
      <c r="G23" s="5">
        <f>SUBTOTAL(9,G24:G25)</f>
        <v>567516</v>
      </c>
      <c r="H23" s="2"/>
    </row>
    <row r="24" spans="2:8" s="55" customFormat="1" ht="12.75" customHeight="1">
      <c r="B24" s="13" t="s">
        <v>182</v>
      </c>
      <c r="C24" s="13"/>
      <c r="D24" s="13"/>
      <c r="E24" s="13"/>
      <c r="F24" s="13"/>
      <c r="G24" s="6">
        <f>SUBTOTAL(9,G25:G25)</f>
        <v>567516</v>
      </c>
      <c r="H24" s="2"/>
    </row>
    <row r="25" spans="1:8" s="30" customFormat="1" ht="12.75" customHeight="1">
      <c r="A25" s="2">
        <v>2990007476</v>
      </c>
      <c r="B25" s="55">
        <v>7240100009</v>
      </c>
      <c r="C25" s="7" t="str">
        <f>VLOOKUP(B25,'DATA BASE'!A:C,2,FALSE)</f>
        <v>ADMINISTRACAO LOCAL-SES RIO NOVO DO SUL</v>
      </c>
      <c r="D25" s="8">
        <v>100</v>
      </c>
      <c r="E25" s="55" t="str">
        <f>VLOOKUP(B25,'DATA BASE'!A:C,3,FALSE)</f>
        <v>UN</v>
      </c>
      <c r="F25" s="8">
        <f>VLOOKUP(B25,'DATA BASE'!A:D,4,0)</f>
        <v>5675.16</v>
      </c>
      <c r="G25" s="8">
        <f>ROUND(D25*F25,2)</f>
        <v>567516</v>
      </c>
      <c r="H25" s="2"/>
    </row>
    <row r="26" spans="1:7" ht="15">
      <c r="A26" s="20">
        <v>3</v>
      </c>
      <c r="B26" s="12" t="s">
        <v>12</v>
      </c>
      <c r="C26" s="12"/>
      <c r="D26" s="51"/>
      <c r="E26" s="12"/>
      <c r="F26" s="12"/>
      <c r="G26" s="5">
        <f>SUBTOTAL(9,G27:G125)</f>
        <v>238795.0300000001</v>
      </c>
    </row>
    <row r="27" spans="1:8" ht="15">
      <c r="A27" s="1"/>
      <c r="B27" s="13" t="s">
        <v>13</v>
      </c>
      <c r="C27" s="13"/>
      <c r="D27" s="52"/>
      <c r="E27" s="13"/>
      <c r="F27" s="13"/>
      <c r="G27" s="6">
        <f>SUBTOTAL(9,G28:G30)</f>
        <v>1015.9</v>
      </c>
      <c r="H27" s="58"/>
    </row>
    <row r="28" spans="1:9" ht="12.75" customHeight="1">
      <c r="A28" s="2">
        <v>2020100050</v>
      </c>
      <c r="B28" s="55">
        <v>7020100090</v>
      </c>
      <c r="C28" s="7" t="str">
        <f>VLOOKUP(B28,'DATA BASE'!A:C,2,FALSE)</f>
        <v>LOCACAO OBRA COM EQUIPAMENTO TOPOGRAFICO</v>
      </c>
      <c r="D28" s="8">
        <v>67</v>
      </c>
      <c r="E28" s="55" t="str">
        <f>VLOOKUP(B28,'DATA BASE'!A:C,3,FALSE)</f>
        <v>M2</v>
      </c>
      <c r="F28" s="8">
        <f>VLOOKUP(B28,'DATA BASE'!A:D,4,0)</f>
        <v>3.7</v>
      </c>
      <c r="G28" s="8">
        <f>ROUND(D28*F28,2)</f>
        <v>247.9</v>
      </c>
      <c r="I28" s="4"/>
    </row>
    <row r="29" spans="1:9" s="55" customFormat="1" ht="12.75" customHeight="1">
      <c r="A29" s="2">
        <v>2020100065</v>
      </c>
      <c r="B29" s="55">
        <v>7020100110</v>
      </c>
      <c r="C29" s="7" t="str">
        <f>VLOOKUP(B29,'DATA BASE'!A:C,2,FALSE)</f>
        <v>LOCACAO AREA COM EQUIPAMENTO TOPOGRAFICO</v>
      </c>
      <c r="D29" s="8">
        <v>203</v>
      </c>
      <c r="E29" s="55" t="str">
        <f>VLOOKUP(B29,'DATA BASE'!A:C,3,FALSE)</f>
        <v>M2</v>
      </c>
      <c r="F29" s="8">
        <f>VLOOKUP(B29,'DATA BASE'!A:D,4,0)</f>
        <v>2.09</v>
      </c>
      <c r="G29" s="8">
        <f>ROUND(D29*F29,2)</f>
        <v>424.27</v>
      </c>
      <c r="H29" s="2"/>
      <c r="I29" s="4"/>
    </row>
    <row r="30" spans="1:9" ht="12.75" customHeight="1">
      <c r="A30" s="2">
        <v>2020100130</v>
      </c>
      <c r="B30" s="55">
        <v>7020100020</v>
      </c>
      <c r="C30" s="7" t="str">
        <f>VLOOKUP(B30,'DATA BASE'!A:C,2,FALSE)</f>
        <v>CADASTRO DA OBRA CIVIL LOCALIZADA</v>
      </c>
      <c r="D30" s="8">
        <v>1</v>
      </c>
      <c r="E30" s="55" t="str">
        <f>VLOOKUP(B30,'DATA BASE'!A:C,3,FALSE)</f>
        <v>UN</v>
      </c>
      <c r="F30" s="8">
        <f>VLOOKUP(B30,'DATA BASE'!A:D,4,0)</f>
        <v>343.73</v>
      </c>
      <c r="G30" s="8">
        <f>ROUND(D30*F30,2)</f>
        <v>343.73</v>
      </c>
      <c r="I30" s="4"/>
    </row>
    <row r="31" spans="1:9" ht="15">
      <c r="A31" s="1"/>
      <c r="B31" s="13" t="s">
        <v>15</v>
      </c>
      <c r="C31" s="13"/>
      <c r="D31" s="52"/>
      <c r="E31" s="13"/>
      <c r="F31" s="13"/>
      <c r="G31" s="6">
        <f>SUBTOTAL(9,G32:G33)</f>
        <v>5778.53</v>
      </c>
      <c r="H31" s="58"/>
      <c r="I31" s="4"/>
    </row>
    <row r="32" spans="1:9" ht="12.75" customHeight="1">
      <c r="A32" s="2">
        <v>2030100025</v>
      </c>
      <c r="B32" s="55">
        <v>7030100030</v>
      </c>
      <c r="C32" s="7" t="str">
        <f>VLOOKUP(B32,'DATA BASE'!A:C,2,FALSE)</f>
        <v>TAPUME PROT TELHA MET E=0,50MM H=2,0M</v>
      </c>
      <c r="D32" s="8">
        <v>60</v>
      </c>
      <c r="E32" s="55" t="str">
        <f>VLOOKUP(B32,'DATA BASE'!A:C,3,FALSE)</f>
        <v>M</v>
      </c>
      <c r="F32" s="8">
        <f>VLOOKUP(B32,'DATA BASE'!A:D,4,0)</f>
        <v>93.23</v>
      </c>
      <c r="G32" s="8">
        <f>ROUND(D32*F32,2)</f>
        <v>5593.8</v>
      </c>
      <c r="H32" s="58"/>
      <c r="I32" s="4"/>
    </row>
    <row r="33" spans="1:9" ht="12.75" customHeight="1">
      <c r="A33" s="2">
        <v>2030100100</v>
      </c>
      <c r="B33" s="55">
        <v>7030100210</v>
      </c>
      <c r="C33" s="7" t="str">
        <f>VLOOKUP(B33,'DATA BASE'!A:C,2,FALSE)</f>
        <v>LIMPEZA MANUAL DE TERRENO</v>
      </c>
      <c r="D33" s="8">
        <v>203</v>
      </c>
      <c r="E33" s="55" t="str">
        <f>VLOOKUP(B33,'DATA BASE'!A:C,3,FALSE)</f>
        <v>M2</v>
      </c>
      <c r="F33" s="8">
        <f>VLOOKUP(B33,'DATA BASE'!A:D,4,0)</f>
        <v>0.91</v>
      </c>
      <c r="G33" s="8">
        <f>ROUND(D33*F33,2)</f>
        <v>184.73</v>
      </c>
      <c r="I33" s="4"/>
    </row>
    <row r="34" spans="1:9" ht="15">
      <c r="A34" s="1"/>
      <c r="B34" s="13" t="s">
        <v>17</v>
      </c>
      <c r="C34" s="13"/>
      <c r="D34" s="52"/>
      <c r="E34" s="13"/>
      <c r="F34" s="13"/>
      <c r="G34" s="6">
        <f>SUBTOTAL(9,G35:G41)</f>
        <v>19683.079999999998</v>
      </c>
      <c r="H34" s="58"/>
      <c r="I34" s="4"/>
    </row>
    <row r="35" spans="1:9" ht="12.75" customHeight="1">
      <c r="A35" s="2">
        <v>2040100010</v>
      </c>
      <c r="B35" s="55">
        <v>7040100010</v>
      </c>
      <c r="C35" s="7" t="str">
        <f>VLOOKUP(B35,'DATA BASE'!A:C,2,FALSE)</f>
        <v>ESCAVACAO MANUAL SOLO 1ªCAT PROF ATE 3M</v>
      </c>
      <c r="D35" s="8">
        <v>29</v>
      </c>
      <c r="E35" s="55" t="str">
        <f>VLOOKUP(B35,'DATA BASE'!A:C,3,FALSE)</f>
        <v>M3</v>
      </c>
      <c r="F35" s="8">
        <f>VLOOKUP(B35,'DATA BASE'!A:D,4,0)</f>
        <v>45.3</v>
      </c>
      <c r="G35" s="8">
        <f aca="true" t="shared" si="1" ref="G35:G41">ROUND(D35*F35,2)</f>
        <v>1313.7</v>
      </c>
      <c r="H35" s="58"/>
      <c r="I35" s="4"/>
    </row>
    <row r="36" spans="1:9" ht="12.75" customHeight="1">
      <c r="A36" s="2">
        <v>2040100040</v>
      </c>
      <c r="B36" s="55">
        <v>7040100060</v>
      </c>
      <c r="C36" s="7" t="str">
        <f>VLOOKUP(B36,'DATA BASE'!A:C,2,FALSE)</f>
        <v>ESCAVACAO MECAN SOLO 1ªCAT PROF ATE 3M</v>
      </c>
      <c r="D36" s="8">
        <v>259</v>
      </c>
      <c r="E36" s="55" t="str">
        <f>VLOOKUP(B36,'DATA BASE'!A:C,3,FALSE)</f>
        <v>M3</v>
      </c>
      <c r="F36" s="8">
        <f>VLOOKUP(B36,'DATA BASE'!A:D,4,0)</f>
        <v>9.78</v>
      </c>
      <c r="G36" s="8">
        <f t="shared" si="1"/>
        <v>2533.02</v>
      </c>
      <c r="H36" s="58"/>
      <c r="I36" s="4"/>
    </row>
    <row r="37" spans="1:9" ht="12.75" customHeight="1">
      <c r="A37" s="2">
        <v>2040100050</v>
      </c>
      <c r="B37" s="55">
        <v>7040100070</v>
      </c>
      <c r="C37" s="7" t="str">
        <f>VLOOKUP(B37,'DATA BASE'!A:C,2,FALSE)</f>
        <v>ESCAVACAO MECAN SOLO 1ªCAT PROF ACI 3M</v>
      </c>
      <c r="D37" s="8">
        <v>134</v>
      </c>
      <c r="E37" s="55" t="str">
        <f>VLOOKUP(B37,'DATA BASE'!A:C,3,FALSE)</f>
        <v>M3</v>
      </c>
      <c r="F37" s="8">
        <f>VLOOKUP(B37,'DATA BASE'!A:D,4,0)</f>
        <v>13.01</v>
      </c>
      <c r="G37" s="8">
        <f t="shared" si="1"/>
        <v>1743.34</v>
      </c>
      <c r="H37" s="58"/>
      <c r="I37" s="4"/>
    </row>
    <row r="38" spans="1:9" ht="12.75" customHeight="1">
      <c r="A38" s="2">
        <v>2040100200</v>
      </c>
      <c r="B38" s="55">
        <v>7040100220</v>
      </c>
      <c r="C38" s="7" t="str">
        <f>VLOOKUP(B38,'DATA BASE'!A:C,2,FALSE)</f>
        <v>REATERRO COM COMPACTACAO MECANICA</v>
      </c>
      <c r="D38" s="8">
        <v>293</v>
      </c>
      <c r="E38" s="55" t="str">
        <f>VLOOKUP(B38,'DATA BASE'!A:C,3,FALSE)</f>
        <v>M3</v>
      </c>
      <c r="F38" s="8">
        <f>VLOOKUP(B38,'DATA BASE'!A:D,4,0)</f>
        <v>19.08</v>
      </c>
      <c r="G38" s="8">
        <f t="shared" si="1"/>
        <v>5590.44</v>
      </c>
      <c r="H38" s="58"/>
      <c r="I38" s="4"/>
    </row>
    <row r="39" spans="1:9" s="55" customFormat="1" ht="12.75" customHeight="1">
      <c r="A39" s="2">
        <v>2040100320</v>
      </c>
      <c r="B39" s="55">
        <v>7040100280</v>
      </c>
      <c r="C39" s="7" t="str">
        <f>VLOOKUP(B39,'DATA BASE'!A:C,2,FALSE)</f>
        <v>ATERRO COM ARGILA C/ APILOAMENTO MANUAL</v>
      </c>
      <c r="D39" s="8">
        <v>73.00294918119135</v>
      </c>
      <c r="E39" s="55" t="str">
        <f>VLOOKUP(B39,'DATA BASE'!A:C,3,FALSE)</f>
        <v>M3</v>
      </c>
      <c r="F39" s="8">
        <f>VLOOKUP(B39,'DATA BASE'!A:D,4,0)</f>
        <v>98.18</v>
      </c>
      <c r="G39" s="8">
        <f t="shared" si="1"/>
        <v>7167.43</v>
      </c>
      <c r="H39" s="58"/>
      <c r="I39" s="4"/>
    </row>
    <row r="40" spans="1:9" ht="12.75" customHeight="1">
      <c r="A40" s="2">
        <v>2990004212</v>
      </c>
      <c r="B40" s="55">
        <v>7040100350</v>
      </c>
      <c r="C40" s="7" t="str">
        <f>VLOOKUP(B40,'DATA BASE'!A:C,2,FALSE)</f>
        <v>CARGA E DESCARGA QQ TIPO SOLO(BOTA FORA)</v>
      </c>
      <c r="D40" s="8">
        <v>129</v>
      </c>
      <c r="E40" s="55" t="str">
        <f>VLOOKUP(B40,'DATA BASE'!A:C,3,FALSE)</f>
        <v>M3</v>
      </c>
      <c r="F40" s="8">
        <f>VLOOKUP(B40,'DATA BASE'!A:D,4,0)</f>
        <v>2.45</v>
      </c>
      <c r="G40" s="8">
        <f t="shared" si="1"/>
        <v>316.05</v>
      </c>
      <c r="I40" s="4"/>
    </row>
    <row r="41" spans="1:9" ht="12.75" customHeight="1">
      <c r="A41" s="2">
        <v>2990004213</v>
      </c>
      <c r="B41" s="55">
        <v>7040100380</v>
      </c>
      <c r="C41" s="7" t="str">
        <f>VLOOKUP(B41,'DATA BASE'!A:C,2,FALSE)</f>
        <v>TRANSPORTE DE SOLOS PARA BOTA FORA</v>
      </c>
      <c r="D41" s="8">
        <v>1290</v>
      </c>
      <c r="E41" s="55" t="str">
        <f>VLOOKUP(B41,'DATA BASE'!A:C,3,FALSE)</f>
        <v>MK</v>
      </c>
      <c r="F41" s="8">
        <f>VLOOKUP(B41,'DATA BASE'!A:D,4,0)</f>
        <v>0.79</v>
      </c>
      <c r="G41" s="8">
        <f t="shared" si="1"/>
        <v>1019.1</v>
      </c>
      <c r="H41" s="58"/>
      <c r="I41" s="4"/>
    </row>
    <row r="42" spans="1:9" ht="15">
      <c r="A42" s="1"/>
      <c r="B42" s="13" t="s">
        <v>24</v>
      </c>
      <c r="C42" s="13"/>
      <c r="D42" s="52"/>
      <c r="E42" s="13"/>
      <c r="F42" s="13"/>
      <c r="G42" s="6">
        <f>SUBTOTAL(9,G43)</f>
        <v>3844.4</v>
      </c>
      <c r="H42" s="58"/>
      <c r="I42" s="4"/>
    </row>
    <row r="43" spans="1:9" ht="12.75" customHeight="1">
      <c r="A43" s="2">
        <v>2051000045</v>
      </c>
      <c r="B43" s="55">
        <v>7050100030</v>
      </c>
      <c r="C43" s="7" t="str">
        <f>VLOOKUP(B43,'DATA BASE'!A:C,2,FALSE)</f>
        <v>ESCORAMENTO CAVAS COM PRANCHA METALICA</v>
      </c>
      <c r="D43" s="8">
        <v>56</v>
      </c>
      <c r="E43" s="55" t="str">
        <f>VLOOKUP(B43,'DATA BASE'!A:C,3,FALSE)</f>
        <v>M2</v>
      </c>
      <c r="F43" s="8">
        <f>VLOOKUP(B43,'DATA BASE'!A:D,4,0)</f>
        <v>68.65</v>
      </c>
      <c r="G43" s="8">
        <f>ROUND(D43*F43,2)</f>
        <v>3844.4</v>
      </c>
      <c r="H43" s="58"/>
      <c r="I43" s="4"/>
    </row>
    <row r="44" spans="2:9" s="55" customFormat="1" ht="12.75" customHeight="1">
      <c r="B44" s="13" t="s">
        <v>25</v>
      </c>
      <c r="C44" s="13"/>
      <c r="D44" s="52"/>
      <c r="E44" s="13"/>
      <c r="F44" s="13"/>
      <c r="G44" s="6">
        <f>SUBTOTAL(9,G45:G45)</f>
        <v>1396</v>
      </c>
      <c r="H44" s="2"/>
      <c r="I44" s="4"/>
    </row>
    <row r="45" spans="1:9" s="55" customFormat="1" ht="12.75" customHeight="1">
      <c r="A45" s="2">
        <v>2060100015</v>
      </c>
      <c r="B45" s="55">
        <v>7060100010</v>
      </c>
      <c r="C45" s="7" t="str">
        <f>VLOOKUP(B45,'DATA BASE'!A:C,2,FALSE)</f>
        <v>ESGOT C/ AUX DE CJ MOTO-BOMBA ATE 10M3/H</v>
      </c>
      <c r="D45" s="8">
        <v>200</v>
      </c>
      <c r="E45" s="55" t="str">
        <f>VLOOKUP(B45,'DATA BASE'!A:C,3,FALSE)</f>
        <v>HRS</v>
      </c>
      <c r="F45" s="8">
        <f>VLOOKUP(B45,'DATA BASE'!A:D,4,0)</f>
        <v>6.98</v>
      </c>
      <c r="G45" s="8">
        <f>ROUND(D45*F45,2)</f>
        <v>1396</v>
      </c>
      <c r="H45" s="2"/>
      <c r="I45" s="4"/>
    </row>
    <row r="46" spans="1:9" ht="15">
      <c r="A46" s="1"/>
      <c r="B46" s="13" t="s">
        <v>27</v>
      </c>
      <c r="C46" s="13"/>
      <c r="D46" s="52"/>
      <c r="E46" s="13"/>
      <c r="F46" s="13"/>
      <c r="G46" s="6">
        <f>SUBTOTAL(9,G47:G52)</f>
        <v>55859.95</v>
      </c>
      <c r="H46" s="58"/>
      <c r="I46" s="4"/>
    </row>
    <row r="47" spans="1:9" ht="12.75" customHeight="1">
      <c r="A47" s="2">
        <v>2080100041</v>
      </c>
      <c r="B47" s="55">
        <v>7070100050</v>
      </c>
      <c r="C47" s="7" t="str">
        <f>VLOOKUP(B47,'DATA BASE'!A:C,2,FALSE)</f>
        <v>LASTRO DE BRITA "2"</v>
      </c>
      <c r="D47" s="8">
        <v>2</v>
      </c>
      <c r="E47" s="55" t="str">
        <f>VLOOKUP(B47,'DATA BASE'!A:C,3,FALSE)</f>
        <v>M3</v>
      </c>
      <c r="F47" s="8">
        <f>VLOOKUP(B47,'DATA BASE'!A:D,4,0)</f>
        <v>98.84</v>
      </c>
      <c r="G47" s="8">
        <f aca="true" t="shared" si="2" ref="G47:G52">ROUND(D47*F47,2)</f>
        <v>197.68</v>
      </c>
      <c r="H47" s="58"/>
      <c r="I47" s="4"/>
    </row>
    <row r="48" spans="1:9" s="55" customFormat="1" ht="12.75" customHeight="1">
      <c r="A48" s="2">
        <v>2080100030</v>
      </c>
      <c r="B48" s="55">
        <v>7070100090</v>
      </c>
      <c r="C48" s="7" t="str">
        <f>VLOOKUP(B48,'DATA BASE'!A:C,2,FALSE)</f>
        <v>LASTRO DE CONCRETO MAGRO</v>
      </c>
      <c r="D48" s="8">
        <v>2</v>
      </c>
      <c r="E48" s="55" t="str">
        <f>VLOOKUP(B48,'DATA BASE'!A:C,3,FALSE)</f>
        <v>M3</v>
      </c>
      <c r="F48" s="8">
        <f>VLOOKUP(B48,'DATA BASE'!A:D,4,0)</f>
        <v>432.52</v>
      </c>
      <c r="G48" s="8">
        <f t="shared" si="2"/>
        <v>865.04</v>
      </c>
      <c r="H48" s="2"/>
      <c r="I48" s="4"/>
    </row>
    <row r="49" spans="1:9" ht="12.75" customHeight="1">
      <c r="A49" s="2">
        <v>2080100080</v>
      </c>
      <c r="B49" s="55">
        <v>7070100140</v>
      </c>
      <c r="C49" s="7" t="str">
        <f>VLOOKUP(B49,'DATA BASE'!A:C,2,FALSE)</f>
        <v>FORMA PLANA CHAPA 12MM-VIGA/PILAR/PAREDE</v>
      </c>
      <c r="D49" s="8">
        <v>157</v>
      </c>
      <c r="E49" s="55" t="str">
        <f>VLOOKUP(B49,'DATA BASE'!A:C,3,FALSE)</f>
        <v>M2</v>
      </c>
      <c r="F49" s="8">
        <f>VLOOKUP(B49,'DATA BASE'!A:D,4,0)</f>
        <v>100.19</v>
      </c>
      <c r="G49" s="8">
        <f t="shared" si="2"/>
        <v>15729.83</v>
      </c>
      <c r="H49" s="58"/>
      <c r="I49" s="4"/>
    </row>
    <row r="50" spans="1:9" ht="12.75" customHeight="1">
      <c r="A50" s="2">
        <v>2080100090</v>
      </c>
      <c r="B50" s="55">
        <v>7070100160</v>
      </c>
      <c r="C50" s="7" t="str">
        <f>VLOOKUP(B50,'DATA BASE'!A:C,2,FALSE)</f>
        <v>FORMA CURVA CHAPA COMPENSADA PLAST 12MM</v>
      </c>
      <c r="D50" s="8">
        <v>75</v>
      </c>
      <c r="E50" s="55" t="str">
        <f>VLOOKUP(B50,'DATA BASE'!A:C,3,FALSE)</f>
        <v>M2</v>
      </c>
      <c r="F50" s="8">
        <f>VLOOKUP(B50,'DATA BASE'!A:D,4,0)</f>
        <v>125.25</v>
      </c>
      <c r="G50" s="8">
        <f t="shared" si="2"/>
        <v>9393.75</v>
      </c>
      <c r="H50" s="58"/>
      <c r="I50" s="4"/>
    </row>
    <row r="51" spans="1:9" ht="12.75" customHeight="1">
      <c r="A51" s="2">
        <v>2080100120</v>
      </c>
      <c r="B51" s="55">
        <v>7070100200</v>
      </c>
      <c r="C51" s="7" t="str">
        <f>VLOOKUP(B51,'DATA BASE'!A:C,2,FALSE)</f>
        <v>ARMADURA CA-50</v>
      </c>
      <c r="D51" s="8">
        <v>1890</v>
      </c>
      <c r="E51" s="55" t="str">
        <f>VLOOKUP(B51,'DATA BASE'!A:C,3,FALSE)</f>
        <v>KG</v>
      </c>
      <c r="F51" s="8">
        <f>VLOOKUP(B51,'DATA BASE'!A:D,4,0)</f>
        <v>9.94</v>
      </c>
      <c r="G51" s="8">
        <f t="shared" si="2"/>
        <v>18786.6</v>
      </c>
      <c r="H51" s="58"/>
      <c r="I51" s="4"/>
    </row>
    <row r="52" spans="1:9" ht="12.75" customHeight="1">
      <c r="A52" s="2">
        <v>2080100287</v>
      </c>
      <c r="B52" s="55">
        <v>7070100290</v>
      </c>
      <c r="C52" s="7" t="str">
        <f>VLOOKUP(B52,'DATA BASE'!A:C,2,FALSE)</f>
        <v>CONCRETO USINADO FCK 300 KG/CM2</v>
      </c>
      <c r="D52" s="8">
        <v>23</v>
      </c>
      <c r="E52" s="55" t="str">
        <f>VLOOKUP(B52,'DATA BASE'!A:C,3,FALSE)</f>
        <v>M3</v>
      </c>
      <c r="F52" s="8">
        <f>VLOOKUP(B52,'DATA BASE'!A:D,4,0)</f>
        <v>473.35</v>
      </c>
      <c r="G52" s="8">
        <f t="shared" si="2"/>
        <v>10887.05</v>
      </c>
      <c r="H52" s="58"/>
      <c r="I52" s="4"/>
    </row>
    <row r="53" spans="1:9" ht="15">
      <c r="A53" s="1"/>
      <c r="B53" s="13" t="s">
        <v>33</v>
      </c>
      <c r="C53" s="13"/>
      <c r="D53" s="52"/>
      <c r="E53" s="13"/>
      <c r="F53" s="13"/>
      <c r="G53" s="6">
        <f>SUBTOTAL(9,G54)</f>
        <v>4199.41</v>
      </c>
      <c r="H53" s="58"/>
      <c r="I53" s="4"/>
    </row>
    <row r="54" spans="1:9" ht="12.75" customHeight="1">
      <c r="A54" s="2">
        <v>2081000060</v>
      </c>
      <c r="B54" s="55">
        <v>7080100070</v>
      </c>
      <c r="C54" s="7" t="str">
        <f>VLOOKUP(B54,'DATA BASE'!A:C,2,FALSE)</f>
        <v>PV-ANEL CONCR DN 1200 PROF DE3,76A4,25M</v>
      </c>
      <c r="D54" s="8">
        <v>1</v>
      </c>
      <c r="E54" s="55" t="str">
        <f>VLOOKUP(B54,'DATA BASE'!A:C,3,FALSE)</f>
        <v>UN</v>
      </c>
      <c r="F54" s="8">
        <f>VLOOKUP(B54,'DATA BASE'!A:D,4,0)</f>
        <v>4199.41</v>
      </c>
      <c r="G54" s="8">
        <f>ROUND(D54*F54,2)</f>
        <v>4199.41</v>
      </c>
      <c r="H54" s="58"/>
      <c r="I54" s="4"/>
    </row>
    <row r="55" spans="1:9" ht="15">
      <c r="A55" s="1"/>
      <c r="B55" s="13" t="s">
        <v>127</v>
      </c>
      <c r="C55" s="13"/>
      <c r="D55" s="52"/>
      <c r="E55" s="13"/>
      <c r="F55" s="13"/>
      <c r="G55" s="6">
        <f>SUBTOTAL(9,G56:G60)</f>
        <v>9572.07</v>
      </c>
      <c r="H55" s="58"/>
      <c r="I55" s="4"/>
    </row>
    <row r="56" spans="1:9" ht="12.75" customHeight="1">
      <c r="A56" s="2">
        <v>2090100090</v>
      </c>
      <c r="B56" s="55">
        <v>7090100090</v>
      </c>
      <c r="C56" s="7" t="str">
        <f>VLOOKUP(B56,'DATA BASE'!A:C,2,FALSE)</f>
        <v>ALVENARIA BLOCO CONCRETO E=14CM APARENTE</v>
      </c>
      <c r="D56" s="8">
        <v>11</v>
      </c>
      <c r="E56" s="55" t="str">
        <f>VLOOKUP(B56,'DATA BASE'!A:C,3,FALSE)</f>
        <v>M2</v>
      </c>
      <c r="F56" s="8">
        <f>VLOOKUP(B56,'DATA BASE'!A:D,4,0)</f>
        <v>61.41</v>
      </c>
      <c r="G56" s="8">
        <f>ROUND(D56*F56,2)</f>
        <v>675.51</v>
      </c>
      <c r="I56" s="4"/>
    </row>
    <row r="57" spans="1:9" s="55" customFormat="1" ht="12.75" customHeight="1">
      <c r="A57" s="2">
        <v>2090100380</v>
      </c>
      <c r="B57" s="55">
        <v>7090100200</v>
      </c>
      <c r="C57" s="7" t="str">
        <f>VLOOKUP(B57,'DATA BASE'!A:C,2,FALSE)</f>
        <v>GUARDA CORPO PRFV 2"X2"  PADRAO A2.3</v>
      </c>
      <c r="D57" s="10">
        <v>10</v>
      </c>
      <c r="E57" s="55" t="str">
        <f>VLOOKUP(B57,'DATA BASE'!A:C,3,FALSE)</f>
        <v>M</v>
      </c>
      <c r="F57" s="8">
        <f>VLOOKUP(B57,'DATA BASE'!A:D,4,0)</f>
        <v>390.38</v>
      </c>
      <c r="G57" s="8">
        <f>ROUND(D57*F57,2)</f>
        <v>3903.8</v>
      </c>
      <c r="H57" s="2"/>
      <c r="I57" s="4"/>
    </row>
    <row r="58" spans="1:9" s="55" customFormat="1" ht="12.75" customHeight="1">
      <c r="A58" s="2">
        <v>2090100522</v>
      </c>
      <c r="B58" s="55">
        <v>7090100230</v>
      </c>
      <c r="C58" s="7" t="str">
        <f>VLOOKUP(B58,'DATA BASE'!A:C,2,FALSE)</f>
        <v>CORRIMAO PRFV 2"X2" PADRAO A2.3</v>
      </c>
      <c r="D58" s="10">
        <v>14</v>
      </c>
      <c r="E58" s="55" t="str">
        <f>VLOOKUP(B58,'DATA BASE'!A:C,3,FALSE)</f>
        <v>M</v>
      </c>
      <c r="F58" s="8">
        <f>VLOOKUP(B58,'DATA BASE'!A:D,4,0)</f>
        <v>226.79</v>
      </c>
      <c r="G58" s="8">
        <f>ROUND(D58*F58,2)</f>
        <v>3175.06</v>
      </c>
      <c r="H58" s="58"/>
      <c r="I58" s="4"/>
    </row>
    <row r="59" spans="1:9" s="55" customFormat="1" ht="12.75" customHeight="1">
      <c r="A59" s="2">
        <v>2990002135</v>
      </c>
      <c r="B59" s="55">
        <v>7120100030</v>
      </c>
      <c r="C59" s="7" t="str">
        <f>VLOOKUP(B59,'DATA BASE'!A:C,2,FALSE)</f>
        <v>PORTA ALUMINIO DE ABRIR/CORRER, COMPLETA</v>
      </c>
      <c r="D59" s="8">
        <v>2</v>
      </c>
      <c r="E59" s="55" t="str">
        <f>VLOOKUP(B59,'DATA BASE'!A:C,3,FALSE)</f>
        <v>M2</v>
      </c>
      <c r="F59" s="8">
        <f>VLOOKUP(B59,'DATA BASE'!A:D,4,0)</f>
        <v>806.49</v>
      </c>
      <c r="G59" s="8">
        <f>ROUND(D59*F59,2)</f>
        <v>1612.98</v>
      </c>
      <c r="H59" s="58"/>
      <c r="I59" s="4"/>
    </row>
    <row r="60" spans="1:9" s="55" customFormat="1" ht="12.75" customHeight="1">
      <c r="A60" s="2">
        <v>2990002136</v>
      </c>
      <c r="B60" s="55">
        <v>7130100010</v>
      </c>
      <c r="C60" s="7" t="str">
        <f>VLOOKUP(B60,'DATA BASE'!A:C,2,FALSE)</f>
        <v>COBERT TELHAS FIBR OND E=6MM, C/ MADEIR</v>
      </c>
      <c r="D60" s="8">
        <v>2</v>
      </c>
      <c r="E60" s="55" t="str">
        <f>VLOOKUP(B60,'DATA BASE'!A:C,3,FALSE)</f>
        <v>M2</v>
      </c>
      <c r="F60" s="8">
        <f>VLOOKUP(B60,'DATA BASE'!A:D,4,0)</f>
        <v>102.36</v>
      </c>
      <c r="G60" s="8">
        <f>ROUND(D60*F60,2)</f>
        <v>204.72</v>
      </c>
      <c r="H60" s="58"/>
      <c r="I60" s="4"/>
    </row>
    <row r="61" spans="1:9" ht="15">
      <c r="A61" s="1"/>
      <c r="B61" s="13" t="s">
        <v>36</v>
      </c>
      <c r="C61" s="13"/>
      <c r="D61" s="52"/>
      <c r="E61" s="13"/>
      <c r="F61" s="13"/>
      <c r="G61" s="6">
        <f>SUBTOTAL(9,G62:G63)</f>
        <v>3380.3</v>
      </c>
      <c r="H61" s="58"/>
      <c r="I61" s="4"/>
    </row>
    <row r="62" spans="1:9" ht="12.75" customHeight="1">
      <c r="A62" s="2">
        <v>2100100140</v>
      </c>
      <c r="B62" s="55">
        <v>7100100070</v>
      </c>
      <c r="C62" s="7" t="str">
        <f>VLOOKUP(B62,'DATA BASE'!A:C,2,FALSE)</f>
        <v>PISO CIMENTADO E=2,0CM SOB/ LASTRO 8,0CM</v>
      </c>
      <c r="D62" s="8">
        <v>25</v>
      </c>
      <c r="E62" s="55" t="str">
        <f>VLOOKUP(B62,'DATA BASE'!A:C,3,FALSE)</f>
        <v>M2</v>
      </c>
      <c r="F62" s="8">
        <f>VLOOKUP(B62,'DATA BASE'!A:D,4,0)</f>
        <v>60.28</v>
      </c>
      <c r="G62" s="8">
        <f>ROUND(D62*F62,2)</f>
        <v>1507</v>
      </c>
      <c r="H62" s="58"/>
      <c r="I62" s="4"/>
    </row>
    <row r="63" spans="1:9" ht="12.75" customHeight="1">
      <c r="A63" s="2">
        <v>2100100470</v>
      </c>
      <c r="B63" s="55">
        <v>7100100400</v>
      </c>
      <c r="C63" s="7" t="str">
        <f>VLOOKUP(B63,'DATA BASE'!A:C,2,FALSE)</f>
        <v>PINTURA ACRILICA PARA PISO 2 DEMAOS</v>
      </c>
      <c r="D63" s="8">
        <v>110</v>
      </c>
      <c r="E63" s="55" t="str">
        <f>VLOOKUP(B63,'DATA BASE'!A:C,3,FALSE)</f>
        <v>M2</v>
      </c>
      <c r="F63" s="8">
        <f>VLOOKUP(B63,'DATA BASE'!A:D,4,0)</f>
        <v>17.03</v>
      </c>
      <c r="G63" s="8">
        <f>ROUND(D63*F63,2)</f>
        <v>1873.3</v>
      </c>
      <c r="H63" s="58"/>
      <c r="I63" s="4"/>
    </row>
    <row r="64" spans="1:9" ht="15">
      <c r="A64" s="1"/>
      <c r="B64" s="13" t="s">
        <v>38</v>
      </c>
      <c r="C64" s="13"/>
      <c r="D64" s="52"/>
      <c r="E64" s="13"/>
      <c r="F64" s="13"/>
      <c r="G64" s="6">
        <f>SUBTOTAL(9,G65:G67)</f>
        <v>6621.58</v>
      </c>
      <c r="H64" s="58"/>
      <c r="I64" s="4"/>
    </row>
    <row r="65" spans="1:9" ht="12.75" customHeight="1">
      <c r="A65" s="2">
        <v>2100101100</v>
      </c>
      <c r="B65" s="55">
        <v>7110100100</v>
      </c>
      <c r="C65" s="7" t="str">
        <f>VLOOKUP(B65,'DATA BASE'!A:C,2,FALSE)</f>
        <v>IGOL 2 OU SIMILAR 2 DEMAOS</v>
      </c>
      <c r="D65" s="8">
        <v>82</v>
      </c>
      <c r="E65" s="55" t="str">
        <f>VLOOKUP(B65,'DATA BASE'!A:C,3,FALSE)</f>
        <v>M2</v>
      </c>
      <c r="F65" s="8">
        <f>VLOOKUP(B65,'DATA BASE'!A:D,4,0)</f>
        <v>13.62</v>
      </c>
      <c r="G65" s="8">
        <f>ROUND(D65*F65,2)</f>
        <v>1116.84</v>
      </c>
      <c r="I65" s="4"/>
    </row>
    <row r="66" spans="1:9" s="55" customFormat="1" ht="12.75" customHeight="1">
      <c r="A66" s="2">
        <v>2100101160</v>
      </c>
      <c r="B66" s="55">
        <v>7110100130</v>
      </c>
      <c r="C66" s="7" t="str">
        <f>VLOOKUP(B66,'DATA BASE'!A:C,2,FALSE)</f>
        <v>SIKA TOP 107 OU SIMILAR 3 DEMAOS</v>
      </c>
      <c r="D66" s="8">
        <v>90</v>
      </c>
      <c r="E66" s="55" t="str">
        <f>VLOOKUP(B66,'DATA BASE'!A:C,3,FALSE)</f>
        <v>M2</v>
      </c>
      <c r="F66" s="8">
        <f>VLOOKUP(B66,'DATA BASE'!A:D,4,0)</f>
        <v>53.73</v>
      </c>
      <c r="G66" s="8">
        <f>ROUND(D66*F66,2)</f>
        <v>4835.7</v>
      </c>
      <c r="H66" s="58"/>
      <c r="I66" s="4"/>
    </row>
    <row r="67" spans="1:9" ht="12.75" customHeight="1">
      <c r="A67" s="2">
        <v>2990003243</v>
      </c>
      <c r="B67" s="55">
        <v>7110100170</v>
      </c>
      <c r="C67" s="7" t="str">
        <f>VLOOKUP(B67,'DATA BASE'!A:C,2,FALSE)</f>
        <v>SIKAGARD 62 OU SIMILAR</v>
      </c>
      <c r="D67" s="8">
        <v>8</v>
      </c>
      <c r="E67" s="55" t="str">
        <f>VLOOKUP(B67,'DATA BASE'!A:C,3,FALSE)</f>
        <v>M2</v>
      </c>
      <c r="F67" s="8">
        <f>VLOOKUP(B67,'DATA BASE'!A:D,4,0)</f>
        <v>83.63</v>
      </c>
      <c r="G67" s="8">
        <f>ROUND(D67*F67,2)</f>
        <v>669.04</v>
      </c>
      <c r="I67" s="4"/>
    </row>
    <row r="68" spans="1:9" ht="15">
      <c r="A68" s="1"/>
      <c r="B68" s="13" t="s">
        <v>39</v>
      </c>
      <c r="C68" s="13"/>
      <c r="D68" s="52"/>
      <c r="E68" s="13"/>
      <c r="F68" s="13"/>
      <c r="G68" s="6">
        <f>SUBTOTAL(9,G69:G76)</f>
        <v>47583.39</v>
      </c>
      <c r="H68" s="58"/>
      <c r="I68" s="4"/>
    </row>
    <row r="69" spans="1:9" ht="12.75" customHeight="1">
      <c r="A69" s="2">
        <v>2990007542</v>
      </c>
      <c r="B69" s="55">
        <v>7169000121</v>
      </c>
      <c r="C69" s="7" t="str">
        <f>VLOOKUP(B69,'DATA BASE'!A:C,2,FALSE)</f>
        <v>MONT E INST DOS MATERAIS HIDRAUL EEEB-A</v>
      </c>
      <c r="D69" s="8">
        <v>1</v>
      </c>
      <c r="E69" s="55" t="str">
        <f>VLOOKUP(B69,'DATA BASE'!A:C,3,FALSE)</f>
        <v>UN</v>
      </c>
      <c r="F69" s="8">
        <f>VLOOKUP(B69,'DATA BASE'!A:D,4,0)</f>
        <v>5890</v>
      </c>
      <c r="G69" s="8">
        <f aca="true" t="shared" si="3" ref="G69:G76">ROUND(D69*F69,2)</f>
        <v>5890</v>
      </c>
      <c r="H69" s="58"/>
      <c r="I69" s="4"/>
    </row>
    <row r="70" spans="1:9" s="55" customFormat="1" ht="12.75" customHeight="1">
      <c r="A70" s="2">
        <v>2990007544</v>
      </c>
      <c r="B70" s="55">
        <v>7160100010</v>
      </c>
      <c r="C70" s="7" t="str">
        <f>VLOOKUP(B70,'DATA BASE'!A:C,2,FALSE)</f>
        <v>MONT E ASSENT CJ MOTOBOMBA POT ATE 10CV</v>
      </c>
      <c r="D70" s="8">
        <v>2</v>
      </c>
      <c r="E70" s="55" t="str">
        <f>VLOOKUP(B70,'DATA BASE'!A:C,3,FALSE)</f>
        <v>UN</v>
      </c>
      <c r="F70" s="8">
        <f>VLOOKUP(B70,'DATA BASE'!A:D,4,0)</f>
        <v>621.2</v>
      </c>
      <c r="G70" s="8">
        <f t="shared" si="3"/>
        <v>1242.4</v>
      </c>
      <c r="H70" s="58"/>
      <c r="I70" s="4"/>
    </row>
    <row r="71" spans="1:9" s="55" customFormat="1" ht="12.75" customHeight="1">
      <c r="A71" s="2">
        <v>2120100217</v>
      </c>
      <c r="B71" s="55">
        <v>7160100390</v>
      </c>
      <c r="C71" s="7" t="str">
        <f>VLOOKUP(B71,'DATA BASE'!A:C,2,FALSE)</f>
        <v>TAMPA FIBRA VIDRO E=6MM</v>
      </c>
      <c r="D71" s="10">
        <v>5</v>
      </c>
      <c r="E71" s="55" t="str">
        <f>VLOOKUP(B71,'DATA BASE'!A:C,3,FALSE)</f>
        <v>M2</v>
      </c>
      <c r="F71" s="8">
        <f>VLOOKUP(B71,'DATA BASE'!A:D,4,0)</f>
        <v>883.33</v>
      </c>
      <c r="G71" s="8">
        <f t="shared" si="3"/>
        <v>4416.65</v>
      </c>
      <c r="H71" s="58"/>
      <c r="I71" s="4"/>
    </row>
    <row r="72" spans="1:9" s="55" customFormat="1" ht="12.75" customHeight="1">
      <c r="A72" s="2">
        <v>2120100760</v>
      </c>
      <c r="B72" s="55">
        <v>7160200010</v>
      </c>
      <c r="C72" s="7" t="str">
        <f>VLOOKUP(B72,'DATA BASE'!A:C,2,FALSE)</f>
        <v>FORN EXEC DE BIOFILTRO RETANGULAR TIPO 1</v>
      </c>
      <c r="D72" s="8">
        <v>1</v>
      </c>
      <c r="E72" s="55" t="str">
        <f>VLOOKUP(B72,'DATA BASE'!A:C,3,FALSE)</f>
        <v>UN</v>
      </c>
      <c r="F72" s="8">
        <f>VLOOKUP(B72,'DATA BASE'!A:D,4,0)</f>
        <v>12566.1</v>
      </c>
      <c r="G72" s="8">
        <f t="shared" si="3"/>
        <v>12566.1</v>
      </c>
      <c r="H72" s="58"/>
      <c r="I72" s="4"/>
    </row>
    <row r="73" spans="1:9" s="55" customFormat="1" ht="12.75" customHeight="1">
      <c r="A73" s="2">
        <v>2990007546</v>
      </c>
      <c r="B73" s="55">
        <v>7169000024</v>
      </c>
      <c r="C73" s="7" t="str">
        <f>VLOOKUP(B73,'DATA BASE'!A:C,2,FALSE)</f>
        <v>PONTO DE AGUA PARA ELEVATORIA DE ESGOTO</v>
      </c>
      <c r="D73" s="8">
        <v>1</v>
      </c>
      <c r="E73" s="55" t="str">
        <f>VLOOKUP(B73,'DATA BASE'!A:C,3,FALSE)</f>
        <v>UN</v>
      </c>
      <c r="F73" s="8">
        <f>VLOOKUP(B73,'DATA BASE'!A:D,4,0)</f>
        <v>542.34</v>
      </c>
      <c r="G73" s="8">
        <f t="shared" si="3"/>
        <v>542.34</v>
      </c>
      <c r="H73" s="58"/>
      <c r="I73" s="4"/>
    </row>
    <row r="74" spans="1:9" s="55" customFormat="1" ht="12.75" customHeight="1">
      <c r="A74" s="2"/>
      <c r="B74" s="55">
        <v>7169000025</v>
      </c>
      <c r="C74" s="7" t="str">
        <f>VLOOKUP(B74,'DATA BASE'!A:C,2,FALSE)</f>
        <v>DRENAGEM DA ESCADA PARA EEEB</v>
      </c>
      <c r="D74" s="8">
        <v>1</v>
      </c>
      <c r="E74" s="55" t="str">
        <f>VLOOKUP(B74,'DATA BASE'!A:C,3,FALSE)</f>
        <v>UN</v>
      </c>
      <c r="F74" s="8">
        <f>VLOOKUP(B74,'DATA BASE'!A:D,4,0)</f>
        <v>291.51</v>
      </c>
      <c r="G74" s="8">
        <f t="shared" si="3"/>
        <v>291.51</v>
      </c>
      <c r="H74" s="58"/>
      <c r="I74" s="4"/>
    </row>
    <row r="75" spans="1:9" s="55" customFormat="1" ht="12.75" customHeight="1">
      <c r="A75" s="2"/>
      <c r="B75" s="55">
        <v>7169000123</v>
      </c>
      <c r="C75" s="7" t="str">
        <f>VLOOKUP(B75,'DATA BASE'!A:C,2,FALSE)</f>
        <v>FORN INST QUADRO COMANDO MOTORES 2X2,0CV</v>
      </c>
      <c r="D75" s="8">
        <v>1</v>
      </c>
      <c r="E75" s="55" t="str">
        <f>VLOOKUP(B75,'DATA BASE'!A:C,3,FALSE)</f>
        <v>UN</v>
      </c>
      <c r="F75" s="8">
        <f>VLOOKUP(B75,'DATA BASE'!A:D,4,0)</f>
        <v>5203.16</v>
      </c>
      <c r="G75" s="8">
        <f t="shared" si="3"/>
        <v>5203.16</v>
      </c>
      <c r="H75" s="58"/>
      <c r="I75" s="4"/>
    </row>
    <row r="76" spans="1:9" s="55" customFormat="1" ht="12.75" customHeight="1">
      <c r="A76" s="2">
        <v>2990004843</v>
      </c>
      <c r="B76" s="55">
        <v>7169000124</v>
      </c>
      <c r="C76" s="7" t="str">
        <f>VLOOKUP(B76,'DATA BASE'!A:C,2,FALSE)</f>
        <v>FORN E EXEC DAS INST ELETR EEEB-A - RNS</v>
      </c>
      <c r="D76" s="8">
        <v>1</v>
      </c>
      <c r="E76" s="55" t="str">
        <f>VLOOKUP(B76,'DATA BASE'!A:C,3,FALSE)</f>
        <v>UN</v>
      </c>
      <c r="F76" s="8">
        <f>VLOOKUP(B76,'DATA BASE'!A:D,4,0)</f>
        <v>17431.23</v>
      </c>
      <c r="G76" s="8">
        <f t="shared" si="3"/>
        <v>17431.23</v>
      </c>
      <c r="H76" s="58"/>
      <c r="I76" s="4"/>
    </row>
    <row r="77" spans="1:9" ht="15">
      <c r="A77" s="1"/>
      <c r="B77" s="13" t="s">
        <v>41</v>
      </c>
      <c r="C77" s="13"/>
      <c r="D77" s="52"/>
      <c r="E77" s="13"/>
      <c r="F77" s="13"/>
      <c r="G77" s="6">
        <f>SUBTOTAL(9,G78:G79)</f>
        <v>10342.29</v>
      </c>
      <c r="H77" s="58"/>
      <c r="I77" s="4"/>
    </row>
    <row r="78" spans="2:9" s="55" customFormat="1" ht="12.75">
      <c r="B78" s="55">
        <v>7180100010</v>
      </c>
      <c r="C78" s="7" t="str">
        <f>VLOOKUP(B78,'DATA BASE'!A:C,2,FALSE)</f>
        <v>PECAS EM CHAPAS/PERFIL/BARRA EM ACO</v>
      </c>
      <c r="D78" s="8">
        <v>7</v>
      </c>
      <c r="E78" s="55" t="str">
        <f>VLOOKUP(B78,'DATA BASE'!A:C,3,FALSE)</f>
        <v>KG</v>
      </c>
      <c r="F78" s="8">
        <f>VLOOKUP(B78,'DATA BASE'!A:D,4,0)</f>
        <v>25.72</v>
      </c>
      <c r="G78" s="8">
        <f>ROUND(D78*F78,2)</f>
        <v>180.04</v>
      </c>
      <c r="H78" s="58"/>
      <c r="I78" s="4"/>
    </row>
    <row r="79" spans="1:9" ht="12.75" customHeight="1">
      <c r="A79" s="2">
        <v>2990002305</v>
      </c>
      <c r="B79" s="55">
        <v>7180100040</v>
      </c>
      <c r="C79" s="7" t="str">
        <f>VLOOKUP(B79,'DATA BASE'!A:C,2,FALSE)</f>
        <v>PECAS EM CHAPAS/PERFIL/BARRA EM ACO INOX</v>
      </c>
      <c r="D79" s="8">
        <v>175</v>
      </c>
      <c r="E79" s="55" t="str">
        <f>VLOOKUP(B79,'DATA BASE'!A:C,3,FALSE)</f>
        <v>KG</v>
      </c>
      <c r="F79" s="8">
        <f>VLOOKUP(B79,'DATA BASE'!A:D,4,0)</f>
        <v>58.07</v>
      </c>
      <c r="G79" s="8">
        <f>ROUND(D79*F79,2)</f>
        <v>10162.25</v>
      </c>
      <c r="H79" s="58"/>
      <c r="I79" s="4"/>
    </row>
    <row r="80" spans="1:9" ht="15">
      <c r="A80" s="1"/>
      <c r="B80" s="13" t="s">
        <v>43</v>
      </c>
      <c r="C80" s="13"/>
      <c r="D80" s="52"/>
      <c r="E80" s="13"/>
      <c r="F80" s="13"/>
      <c r="G80" s="6">
        <f>SUBTOTAL(9,G81:G87)</f>
        <v>23614.149999999998</v>
      </c>
      <c r="H80" s="58"/>
      <c r="I80" s="4"/>
    </row>
    <row r="81" spans="1:9" ht="12.75" customHeight="1">
      <c r="A81" s="2">
        <v>2150100270</v>
      </c>
      <c r="B81" s="55">
        <v>7210100280</v>
      </c>
      <c r="C81" s="7" t="str">
        <f>VLOOKUP(B81,'DATA BASE'!A:C,2,FALSE)</f>
        <v>PAVIMENTACAO BLOCO CONCR SEXTAVADO E=8CM</v>
      </c>
      <c r="D81" s="8">
        <v>68</v>
      </c>
      <c r="E81" s="55" t="str">
        <f>VLOOKUP(B81,'DATA BASE'!A:C,3,FALSE)</f>
        <v>M2</v>
      </c>
      <c r="F81" s="8">
        <f>VLOOKUP(B81,'DATA BASE'!A:D,4,0)</f>
        <v>59.49</v>
      </c>
      <c r="G81" s="8">
        <f aca="true" t="shared" si="4" ref="G81:G87">ROUND(D81*F81,2)</f>
        <v>4045.32</v>
      </c>
      <c r="H81" s="58"/>
      <c r="I81" s="4"/>
    </row>
    <row r="82" spans="1:9" s="55" customFormat="1" ht="12.75" customHeight="1">
      <c r="A82" s="2">
        <v>2150100280</v>
      </c>
      <c r="B82" s="55">
        <v>7210100320</v>
      </c>
      <c r="C82" s="7" t="str">
        <f>VLOOKUP(B82,'DATA BASE'!A:C,2,FALSE)</f>
        <v>MEIO FIO DE CONCRETO SECAO 15x12x30CM</v>
      </c>
      <c r="D82" s="8">
        <v>4</v>
      </c>
      <c r="E82" s="55" t="str">
        <f>VLOOKUP(B82,'DATA BASE'!A:C,3,FALSE)</f>
        <v>M</v>
      </c>
      <c r="F82" s="8">
        <f>VLOOKUP(B82,'DATA BASE'!A:D,4,0)</f>
        <v>45.72</v>
      </c>
      <c r="G82" s="8">
        <f t="shared" si="4"/>
        <v>182.88</v>
      </c>
      <c r="H82" s="2"/>
      <c r="I82" s="4"/>
    </row>
    <row r="83" spans="1:9" s="55" customFormat="1" ht="12.75" customHeight="1">
      <c r="A83" s="2">
        <v>2150100360</v>
      </c>
      <c r="B83" s="55">
        <v>7210100360</v>
      </c>
      <c r="C83" s="7" t="str">
        <f>VLOOKUP(B83,'DATA BASE'!A:C,2,FALSE)</f>
        <v>MURO TIPO"2" BLOCO/MOURAO/TELA PVC/ARAME</v>
      </c>
      <c r="D83" s="8">
        <v>55</v>
      </c>
      <c r="E83" s="55" t="str">
        <f>VLOOKUP(B83,'DATA BASE'!A:C,3,FALSE)</f>
        <v>M</v>
      </c>
      <c r="F83" s="8">
        <f>VLOOKUP(B83,'DATA BASE'!A:D,4,0)</f>
        <v>246.03</v>
      </c>
      <c r="G83" s="8">
        <f t="shared" si="4"/>
        <v>13531.65</v>
      </c>
      <c r="H83" s="2"/>
      <c r="I83" s="4"/>
    </row>
    <row r="84" spans="1:9" ht="12.75" customHeight="1">
      <c r="A84" s="2">
        <v>2160100010</v>
      </c>
      <c r="B84" s="55">
        <v>7210100420</v>
      </c>
      <c r="C84" s="7" t="str">
        <f>VLOOKUP(B84,'DATA BASE'!A:C,2,FALSE)</f>
        <v>PORTAO TIPO "1" L=4,00M</v>
      </c>
      <c r="D84" s="8">
        <v>1</v>
      </c>
      <c r="E84" s="55" t="str">
        <f>VLOOKUP(B84,'DATA BASE'!A:C,3,FALSE)</f>
        <v>UN</v>
      </c>
      <c r="F84" s="8">
        <f>VLOOKUP(B84,'DATA BASE'!A:D,4,0)</f>
        <v>4463.37</v>
      </c>
      <c r="G84" s="8">
        <f t="shared" si="4"/>
        <v>4463.37</v>
      </c>
      <c r="I84" s="4"/>
    </row>
    <row r="85" spans="1:9" ht="12.75" customHeight="1">
      <c r="A85" s="2">
        <v>2160100114</v>
      </c>
      <c r="B85" s="55">
        <v>7210100450</v>
      </c>
      <c r="C85" s="7" t="str">
        <f>VLOOKUP(B85,'DATA BASE'!A:C,2,FALSE)</f>
        <v>PINTURA LETREIRO/LOGOMARCA CESAN</v>
      </c>
      <c r="D85" s="8">
        <v>1.5</v>
      </c>
      <c r="E85" s="55" t="str">
        <f>VLOOKUP(B85,'DATA BASE'!A:C,3,FALSE)</f>
        <v>M2</v>
      </c>
      <c r="F85" s="8">
        <f>VLOOKUP(B85,'DATA BASE'!A:D,4,0)</f>
        <v>151.46</v>
      </c>
      <c r="G85" s="8">
        <f t="shared" si="4"/>
        <v>227.19</v>
      </c>
      <c r="I85" s="4"/>
    </row>
    <row r="86" spans="1:9" ht="12.75" customHeight="1">
      <c r="A86" s="2">
        <v>2160100158</v>
      </c>
      <c r="B86" s="55">
        <v>7210100460</v>
      </c>
      <c r="C86" s="7" t="str">
        <f>VLOOKUP(B86,'DATA BASE'!A:C,2,FALSE)</f>
        <v>GRAMA ESMERALDA PLACAS, TERRA VEG. 2,0CM</v>
      </c>
      <c r="D86" s="8">
        <v>67</v>
      </c>
      <c r="E86" s="55" t="str">
        <f>VLOOKUP(B86,'DATA BASE'!A:C,3,FALSE)</f>
        <v>M2</v>
      </c>
      <c r="F86" s="8">
        <f>VLOOKUP(B86,'DATA BASE'!A:D,4,0)</f>
        <v>15.14</v>
      </c>
      <c r="G86" s="8">
        <f t="shared" si="4"/>
        <v>1014.38</v>
      </c>
      <c r="H86" s="58"/>
      <c r="I86" s="4"/>
    </row>
    <row r="87" spans="1:9" s="55" customFormat="1" ht="12.75" customHeight="1">
      <c r="A87" s="2">
        <v>2160100220</v>
      </c>
      <c r="B87" s="55">
        <v>7210100550</v>
      </c>
      <c r="C87" s="7" t="str">
        <f>VLOOKUP(B87,'DATA BASE'!A:C,2,FALSE)</f>
        <v>SARJETA EM CONCRETO</v>
      </c>
      <c r="D87" s="8">
        <v>4</v>
      </c>
      <c r="E87" s="55" t="str">
        <f>VLOOKUP(B87,'DATA BASE'!A:C,3,FALSE)</f>
        <v>M</v>
      </c>
      <c r="F87" s="8">
        <f>VLOOKUP(B87,'DATA BASE'!A:D,4,0)</f>
        <v>37.34</v>
      </c>
      <c r="G87" s="8">
        <f t="shared" si="4"/>
        <v>149.36</v>
      </c>
      <c r="H87" s="58"/>
      <c r="I87" s="4"/>
    </row>
    <row r="88" spans="2:9" s="55" customFormat="1" ht="15">
      <c r="B88" s="13" t="s">
        <v>718</v>
      </c>
      <c r="C88" s="13"/>
      <c r="D88" s="52"/>
      <c r="E88" s="13"/>
      <c r="F88" s="13"/>
      <c r="G88" s="6">
        <f>SUBTOTAL(9,G89:G125)</f>
        <v>45903.97999999999</v>
      </c>
      <c r="H88" s="58"/>
      <c r="I88" s="4"/>
    </row>
    <row r="89" spans="1:9" s="55" customFormat="1" ht="12.75" customHeight="1">
      <c r="A89" s="2">
        <v>2150100270</v>
      </c>
      <c r="B89" s="55">
        <v>7229000088</v>
      </c>
      <c r="C89" s="7" t="str">
        <f>VLOOKUP(B89,'DATA BASE'!A:C,2,FALSE)</f>
        <v>CJ MB SUB Q=2,96L/S, HM=9,88MCA,P=1,82CV</v>
      </c>
      <c r="D89" s="8">
        <v>2</v>
      </c>
      <c r="E89" s="55" t="str">
        <f>VLOOKUP(B89,'DATA BASE'!A:C,3,FALSE)</f>
        <v>CJ</v>
      </c>
      <c r="F89" s="8">
        <f>VLOOKUP(B89,'DATA BASE'!A:D,4,0)</f>
        <v>6539.83</v>
      </c>
      <c r="G89" s="8">
        <f aca="true" t="shared" si="5" ref="G89:G100">ROUND(D89*F89,2)</f>
        <v>13079.66</v>
      </c>
      <c r="H89" s="58"/>
      <c r="I89" s="4"/>
    </row>
    <row r="90" spans="1:9" s="55" customFormat="1" ht="12.75" customHeight="1">
      <c r="A90" s="2">
        <v>2150100280</v>
      </c>
      <c r="B90" s="55">
        <v>7223002450</v>
      </c>
      <c r="C90" s="7" t="str">
        <f>VLOOKUP(B90,'DATA BASE'!A:C,2,FALSE)</f>
        <v>EXTREM FOFO PF AV PN-10/16 ESG DN 150MM</v>
      </c>
      <c r="D90" s="8">
        <v>1</v>
      </c>
      <c r="E90" s="55" t="str">
        <f>VLOOKUP(B90,'DATA BASE'!A:C,3,FALSE)</f>
        <v>UN</v>
      </c>
      <c r="F90" s="8">
        <f>VLOOKUP(B90,'DATA BASE'!A:D,4,0)</f>
        <v>653.95</v>
      </c>
      <c r="G90" s="8">
        <f t="shared" si="5"/>
        <v>653.95</v>
      </c>
      <c r="H90" s="2"/>
      <c r="I90" s="4"/>
    </row>
    <row r="91" spans="1:9" s="55" customFormat="1" ht="12.75" customHeight="1">
      <c r="A91" s="2">
        <v>2150100360</v>
      </c>
      <c r="B91" s="55">
        <v>7222000400</v>
      </c>
      <c r="C91" s="7" t="str">
        <f>VLOOKUP(B91,'DATA BASE'!A:C,2,FALSE)</f>
        <v>ADUFA PAREDE FOFO P/FLANGE PN10 DN 150MM</v>
      </c>
      <c r="D91" s="8">
        <v>2</v>
      </c>
      <c r="E91" s="55" t="str">
        <f>VLOOKUP(B91,'DATA BASE'!A:C,3,FALSE)</f>
        <v>UN</v>
      </c>
      <c r="F91" s="8">
        <f>VLOOKUP(B91,'DATA BASE'!A:D,4,0)</f>
        <v>1575.31</v>
      </c>
      <c r="G91" s="8">
        <f t="shared" si="5"/>
        <v>3150.62</v>
      </c>
      <c r="H91" s="2"/>
      <c r="I91" s="4"/>
    </row>
    <row r="92" spans="1:9" s="55" customFormat="1" ht="12.75" customHeight="1">
      <c r="A92" s="2">
        <v>2160100010</v>
      </c>
      <c r="B92" s="55">
        <v>7222000480</v>
      </c>
      <c r="C92" s="7" t="str">
        <f>VLOOKUP(B92,'DATA BASE'!A:C,2,FALSE)</f>
        <v>HASTE FOFO ROSC/BOCA 1 1/8" 2,01 A 3,00M</v>
      </c>
      <c r="D92" s="8">
        <v>4</v>
      </c>
      <c r="E92" s="55" t="str">
        <f>VLOOKUP(B92,'DATA BASE'!A:C,3,FALSE)</f>
        <v>UN</v>
      </c>
      <c r="F92" s="8">
        <f>VLOOKUP(B92,'DATA BASE'!A:D,4,0)</f>
        <v>449.58</v>
      </c>
      <c r="G92" s="8">
        <f t="shared" si="5"/>
        <v>1798.32</v>
      </c>
      <c r="H92" s="2"/>
      <c r="I92" s="4"/>
    </row>
    <row r="93" spans="1:9" s="55" customFormat="1" ht="12.75" customHeight="1">
      <c r="A93" s="2"/>
      <c r="B93" s="55">
        <v>7222000730</v>
      </c>
      <c r="C93" s="7" t="str">
        <f>VLOOKUP(B93,'DATA BASE'!A:C,2,FALSE)</f>
        <v>MANCAL HASTE PROLONG FOFO 1 1/8"</v>
      </c>
      <c r="D93" s="8">
        <v>2</v>
      </c>
      <c r="E93" s="55" t="str">
        <f>VLOOKUP(B93,'DATA BASE'!A:C,3,FALSE)</f>
        <v>UN</v>
      </c>
      <c r="F93" s="8">
        <f>VLOOKUP(B93,'DATA BASE'!A:D,4,0)</f>
        <v>305.72</v>
      </c>
      <c r="G93" s="8">
        <f t="shared" si="5"/>
        <v>611.44</v>
      </c>
      <c r="H93" s="2"/>
      <c r="I93" s="4"/>
    </row>
    <row r="94" spans="1:9" s="55" customFormat="1" ht="12.75" customHeight="1">
      <c r="A94" s="2">
        <v>2160100114</v>
      </c>
      <c r="B94" s="55">
        <v>7222000590</v>
      </c>
      <c r="C94" s="7" t="str">
        <f>VLOOKUP(B94,'DATA BASE'!A:C,2,FALSE)</f>
        <v>PEDESTAL DE MANOBRA SIMPLES MOD. 01</v>
      </c>
      <c r="D94" s="8">
        <v>2</v>
      </c>
      <c r="E94" s="55" t="str">
        <f>VLOOKUP(B94,'DATA BASE'!A:C,3,FALSE)</f>
        <v>UN</v>
      </c>
      <c r="F94" s="8">
        <f>VLOOKUP(B94,'DATA BASE'!A:D,4,0)</f>
        <v>2050.07</v>
      </c>
      <c r="G94" s="8">
        <f t="shared" si="5"/>
        <v>4100.14</v>
      </c>
      <c r="H94" s="2"/>
      <c r="I94" s="4"/>
    </row>
    <row r="95" spans="1:9" s="55" customFormat="1" ht="12.75" customHeight="1">
      <c r="A95" s="2">
        <v>2160100158</v>
      </c>
      <c r="B95" s="55">
        <v>7220500320</v>
      </c>
      <c r="C95" s="7" t="str">
        <f>VLOOKUP(B95,'DATA BASE'!A:C,2,FALSE)</f>
        <v>TOCO FOFO K9 PP ESG DN 300 0,51A1,50M</v>
      </c>
      <c r="D95" s="8">
        <v>1</v>
      </c>
      <c r="E95" s="55" t="str">
        <f>VLOOKUP(B95,'DATA BASE'!A:C,3,FALSE)</f>
        <v>UN</v>
      </c>
      <c r="F95" s="8">
        <f>VLOOKUP(B95,'DATA BASE'!A:D,4,0)</f>
        <v>1204.29</v>
      </c>
      <c r="G95" s="8">
        <f t="shared" si="5"/>
        <v>1204.29</v>
      </c>
      <c r="H95" s="58"/>
      <c r="I95" s="4"/>
    </row>
    <row r="96" spans="1:9" s="55" customFormat="1" ht="12.75" customHeight="1">
      <c r="A96" s="2">
        <v>2160100220</v>
      </c>
      <c r="B96" s="55">
        <v>7221100690</v>
      </c>
      <c r="C96" s="7" t="str">
        <f>VLOOKUP(B96,'DATA BASE'!A:C,2,FALSE)</f>
        <v>CURVA 45 FOFO JGS ESGOTO DN 150MM</v>
      </c>
      <c r="D96" s="8">
        <v>2</v>
      </c>
      <c r="E96" s="55" t="str">
        <f>VLOOKUP(B96,'DATA BASE'!A:C,3,FALSE)</f>
        <v>UN</v>
      </c>
      <c r="F96" s="8">
        <f>VLOOKUP(B96,'DATA BASE'!A:D,4,0)</f>
        <v>342.52</v>
      </c>
      <c r="G96" s="8">
        <f t="shared" si="5"/>
        <v>685.04</v>
      </c>
      <c r="H96" s="58"/>
      <c r="I96" s="4"/>
    </row>
    <row r="97" spans="1:9" s="55" customFormat="1" ht="12.75" customHeight="1">
      <c r="A97" s="2">
        <v>2170100609</v>
      </c>
      <c r="B97" s="55">
        <v>7220500160</v>
      </c>
      <c r="C97" s="7" t="str">
        <f>VLOOKUP(B97,'DATA BASE'!A:C,2,FALSE)</f>
        <v>TOCO FOFO K9 PP ESG DN 150 2,51A3,50M</v>
      </c>
      <c r="D97" s="8">
        <v>1</v>
      </c>
      <c r="E97" s="55" t="str">
        <f>VLOOKUP(B97,'DATA BASE'!A:C,3,FALSE)</f>
        <v>UN</v>
      </c>
      <c r="F97" s="8">
        <f>VLOOKUP(B97,'DATA BASE'!A:D,4,0)</f>
        <v>1278.51</v>
      </c>
      <c r="G97" s="8">
        <f t="shared" si="5"/>
        <v>1278.51</v>
      </c>
      <c r="H97" s="58"/>
      <c r="I97" s="4"/>
    </row>
    <row r="98" spans="1:9" s="55" customFormat="1" ht="12.75" customHeight="1">
      <c r="A98" s="2">
        <v>2990007016</v>
      </c>
      <c r="B98" s="55">
        <v>7220500130</v>
      </c>
      <c r="C98" s="7" t="str">
        <f>VLOOKUP(B98,'DATA BASE'!A:C,2,FALSE)</f>
        <v>TOCO FOFO K9 PP ESG DN 150 ATE 0,50M</v>
      </c>
      <c r="D98" s="8">
        <v>8</v>
      </c>
      <c r="E98" s="55" t="str">
        <f>VLOOKUP(B98,'DATA BASE'!A:C,3,FALSE)</f>
        <v>UN</v>
      </c>
      <c r="F98" s="8">
        <f>VLOOKUP(B98,'DATA BASE'!A:D,4,0)</f>
        <v>182.65</v>
      </c>
      <c r="G98" s="8">
        <f t="shared" si="5"/>
        <v>1461.2</v>
      </c>
      <c r="H98" s="2"/>
      <c r="I98" s="4"/>
    </row>
    <row r="99" spans="1:9" s="55" customFormat="1" ht="12.75" customHeight="1">
      <c r="A99" s="2">
        <v>2170100603</v>
      </c>
      <c r="B99" s="55">
        <v>7220400060</v>
      </c>
      <c r="C99" s="7" t="str">
        <f>VLOOKUP(B99,'DATA BASE'!A:C,2,FALSE)</f>
        <v>TOCO FOFO K9 FF10 ESG DN 80 4,51A5,80M</v>
      </c>
      <c r="D99" s="8">
        <v>2</v>
      </c>
      <c r="E99" s="55" t="str">
        <f>VLOOKUP(B99,'DATA BASE'!A:C,3,FALSE)</f>
        <v>UN</v>
      </c>
      <c r="F99" s="8">
        <f>VLOOKUP(B99,'DATA BASE'!A:D,4,0)</f>
        <v>293.72</v>
      </c>
      <c r="G99" s="8">
        <f t="shared" si="5"/>
        <v>587.44</v>
      </c>
      <c r="H99" s="2"/>
      <c r="I99" s="4"/>
    </row>
    <row r="100" spans="1:9" s="55" customFormat="1" ht="12.75" customHeight="1">
      <c r="A100" s="2">
        <v>2170100604</v>
      </c>
      <c r="B100" s="55">
        <v>7223000860</v>
      </c>
      <c r="C100" s="7" t="str">
        <f>VLOOKUP(B100,'DATA BASE'!A:C,2,FALSE)</f>
        <v>CURVA 90 FOFO FF PN-10 ESG DN 80MM</v>
      </c>
      <c r="D100" s="8">
        <v>2</v>
      </c>
      <c r="E100" s="55" t="str">
        <f>VLOOKUP(B100,'DATA BASE'!A:C,3,FALSE)</f>
        <v>UN</v>
      </c>
      <c r="F100" s="8">
        <f>VLOOKUP(B100,'DATA BASE'!A:D,4,0)</f>
        <v>198.23</v>
      </c>
      <c r="G100" s="8">
        <f t="shared" si="5"/>
        <v>396.46</v>
      </c>
      <c r="H100" s="2"/>
      <c r="I100" s="4"/>
    </row>
    <row r="101" spans="1:9" s="55" customFormat="1" ht="12.75" customHeight="1">
      <c r="A101" s="2"/>
      <c r="B101" s="55">
        <v>7222520010</v>
      </c>
      <c r="C101" s="7" t="str">
        <f>VLOOKUP(B101,'DATA BASE'!A:C,2,FALSE)</f>
        <v>VALV RET FOFO SIMP PORT FF10/16 DN 80MM</v>
      </c>
      <c r="D101" s="8">
        <v>2</v>
      </c>
      <c r="E101" s="55" t="str">
        <f>VLOOKUP(B101,'DATA BASE'!A:C,3,FALSE)</f>
        <v>UN</v>
      </c>
      <c r="F101" s="8">
        <f>VLOOKUP(B101,'DATA BASE'!A:D,4,0)</f>
        <v>890.41</v>
      </c>
      <c r="G101" s="8">
        <f aca="true" t="shared" si="6" ref="G101:G118">ROUND(D101*F101,2)</f>
        <v>1780.82</v>
      </c>
      <c r="H101" s="2"/>
      <c r="I101" s="4"/>
    </row>
    <row r="102" spans="1:9" s="55" customFormat="1" ht="12.75" customHeight="1">
      <c r="A102" s="2"/>
      <c r="B102" s="55">
        <v>7222500020</v>
      </c>
      <c r="C102" s="7" t="str">
        <f>VLOOKUP(B102,'DATA BASE'!A:C,2,FALSE)</f>
        <v>VALV GAV CT FOFO EMB FF10/16 CAB DN 80</v>
      </c>
      <c r="D102" s="8">
        <v>3</v>
      </c>
      <c r="E102" s="55" t="str">
        <f>VLOOKUP(B102,'DATA BASE'!A:C,3,FALSE)</f>
        <v>UN</v>
      </c>
      <c r="F102" s="8">
        <f>VLOOKUP(B102,'DATA BASE'!A:D,4,0)</f>
        <v>396.69</v>
      </c>
      <c r="G102" s="8">
        <f t="shared" si="6"/>
        <v>1190.07</v>
      </c>
      <c r="H102" s="2"/>
      <c r="I102" s="4"/>
    </row>
    <row r="103" spans="1:9" s="55" customFormat="1" ht="12.75" customHeight="1">
      <c r="A103" s="2"/>
      <c r="B103" s="55">
        <v>7223000570</v>
      </c>
      <c r="C103" s="7" t="str">
        <f>VLOOKUP(B103,'DATA BASE'!A:C,2,FALSE)</f>
        <v>CURVA 45 FOFO FF PN-10/16 ESG DN 80MM</v>
      </c>
      <c r="D103" s="8">
        <v>4</v>
      </c>
      <c r="E103" s="55" t="str">
        <f>VLOOKUP(B103,'DATA BASE'!A:C,3,FALSE)</f>
        <v>UN</v>
      </c>
      <c r="F103" s="8">
        <f>VLOOKUP(B103,'DATA BASE'!A:D,4,0)</f>
        <v>194.15</v>
      </c>
      <c r="G103" s="8">
        <f t="shared" si="6"/>
        <v>776.6</v>
      </c>
      <c r="H103" s="2"/>
      <c r="I103" s="4"/>
    </row>
    <row r="104" spans="1:9" s="55" customFormat="1" ht="12.75" customHeight="1">
      <c r="A104" s="2"/>
      <c r="B104" s="55">
        <v>7223006340</v>
      </c>
      <c r="C104" s="7" t="str">
        <f>VLOOKUP(B104,'DATA BASE'!A:C,2,FALSE)</f>
        <v>JUNCAO FOFO FFF PN-10/16ESG DN80X80MM</v>
      </c>
      <c r="D104" s="8">
        <v>2</v>
      </c>
      <c r="E104" s="55" t="str">
        <f>VLOOKUP(B104,'DATA BASE'!A:C,3,FALSE)</f>
        <v>UN</v>
      </c>
      <c r="F104" s="8">
        <f>VLOOKUP(B104,'DATA BASE'!A:D,4,0)</f>
        <v>347.41</v>
      </c>
      <c r="G104" s="8">
        <f t="shared" si="6"/>
        <v>694.82</v>
      </c>
      <c r="H104" s="2"/>
      <c r="I104" s="4"/>
    </row>
    <row r="105" spans="1:9" s="55" customFormat="1" ht="12.75" customHeight="1">
      <c r="A105" s="2"/>
      <c r="B105" s="55">
        <v>7220400010</v>
      </c>
      <c r="C105" s="7" t="str">
        <f>VLOOKUP(B105,'DATA BASE'!A:C,2,FALSE)</f>
        <v>TOCO FOFO K9 FF10 ESG DN 80 ATE 0,50M</v>
      </c>
      <c r="D105" s="8">
        <v>2</v>
      </c>
      <c r="E105" s="55" t="str">
        <f>VLOOKUP(B105,'DATA BASE'!A:C,3,FALSE)</f>
        <v>UN</v>
      </c>
      <c r="F105" s="8">
        <f>VLOOKUP(B105,'DATA BASE'!A:D,4,0)</f>
        <v>209.96</v>
      </c>
      <c r="G105" s="8">
        <f t="shared" si="6"/>
        <v>419.92</v>
      </c>
      <c r="H105" s="2"/>
      <c r="I105" s="4"/>
    </row>
    <row r="106" spans="1:9" s="55" customFormat="1" ht="12.75" customHeight="1">
      <c r="A106" s="2"/>
      <c r="B106" s="55">
        <v>7223002990</v>
      </c>
      <c r="C106" s="7" t="str">
        <f>VLOOKUP(B106,'DATA BASE'!A:C,2,FALSE)</f>
        <v>FLANGE CEGO FOFO PN-10/16 ESG DN 80MM</v>
      </c>
      <c r="D106" s="8">
        <v>1</v>
      </c>
      <c r="E106" s="55" t="str">
        <f>VLOOKUP(B106,'DATA BASE'!A:C,3,FALSE)</f>
        <v>UN</v>
      </c>
      <c r="F106" s="8">
        <f>VLOOKUP(B106,'DATA BASE'!A:D,4,0)</f>
        <v>73.57</v>
      </c>
      <c r="G106" s="8">
        <f t="shared" si="6"/>
        <v>73.57</v>
      </c>
      <c r="H106" s="2"/>
      <c r="I106" s="4"/>
    </row>
    <row r="107" spans="1:9" s="55" customFormat="1" ht="12.75" customHeight="1">
      <c r="A107" s="2"/>
      <c r="B107" s="55">
        <v>7223005130</v>
      </c>
      <c r="C107" s="7" t="str">
        <f>VLOOKUP(B107,'DATA BASE'!A:C,2,FALSE)</f>
        <v>TE FOFO FFF PN-10/16 ESG DN 80X50MM</v>
      </c>
      <c r="D107" s="8">
        <v>1</v>
      </c>
      <c r="E107" s="55" t="str">
        <f>VLOOKUP(B107,'DATA BASE'!A:C,3,FALSE)</f>
        <v>UN</v>
      </c>
      <c r="F107" s="8">
        <f>VLOOKUP(B107,'DATA BASE'!A:D,4,0)</f>
        <v>302.46</v>
      </c>
      <c r="G107" s="8">
        <f t="shared" si="6"/>
        <v>302.46</v>
      </c>
      <c r="H107" s="2"/>
      <c r="I107" s="4"/>
    </row>
    <row r="108" spans="1:9" s="55" customFormat="1" ht="12.75" customHeight="1">
      <c r="A108" s="2"/>
      <c r="B108" s="55">
        <v>7222500010</v>
      </c>
      <c r="C108" s="7" t="str">
        <f>VLOOKUP(B108,'DATA BASE'!A:C,2,FALSE)</f>
        <v>VALV GAV CT FOFO EMB FF10/16 CAB DN 50</v>
      </c>
      <c r="D108" s="8">
        <v>1</v>
      </c>
      <c r="E108" s="55" t="str">
        <f>VLOOKUP(B108,'DATA BASE'!A:C,3,FALSE)</f>
        <v>UN</v>
      </c>
      <c r="F108" s="8">
        <f>VLOOKUP(B108,'DATA BASE'!A:D,4,0)</f>
        <v>292.81</v>
      </c>
      <c r="G108" s="8">
        <f t="shared" si="6"/>
        <v>292.81</v>
      </c>
      <c r="H108" s="2"/>
      <c r="I108" s="4"/>
    </row>
    <row r="109" spans="1:9" s="55" customFormat="1" ht="12.75" customHeight="1">
      <c r="A109" s="2"/>
      <c r="B109" s="55">
        <v>7222900010</v>
      </c>
      <c r="C109" s="7" t="str">
        <f>VLOOKUP(B109,'DATA BASE'!A:C,2,FALSE)</f>
        <v>VALV VENT TRIP FOFO ESG ISO PN-10 DN 50</v>
      </c>
      <c r="D109" s="8">
        <v>1</v>
      </c>
      <c r="E109" s="55" t="str">
        <f>VLOOKUP(B109,'DATA BASE'!A:C,3,FALSE)</f>
        <v>UN</v>
      </c>
      <c r="F109" s="8">
        <f>VLOOKUP(B109,'DATA BASE'!A:D,4,0)</f>
        <v>3030.42</v>
      </c>
      <c r="G109" s="8">
        <f t="shared" si="6"/>
        <v>3030.42</v>
      </c>
      <c r="H109" s="2"/>
      <c r="I109" s="4"/>
    </row>
    <row r="110" spans="1:9" s="55" customFormat="1" ht="12.75" customHeight="1">
      <c r="A110" s="2"/>
      <c r="B110" s="55">
        <v>7220450030</v>
      </c>
      <c r="C110" s="7" t="str">
        <f>VLOOKUP(B110,'DATA BASE'!A:C,2,FALSE)</f>
        <v>TOCO FOFO K9 PF10 ESG DN 80 1,51A2,50M</v>
      </c>
      <c r="D110" s="8">
        <v>1</v>
      </c>
      <c r="E110" s="55" t="str">
        <f>VLOOKUP(B110,'DATA BASE'!A:C,3,FALSE)</f>
        <v>UN</v>
      </c>
      <c r="F110" s="8">
        <f>VLOOKUP(B110,'DATA BASE'!A:D,4,0)</f>
        <v>545.55</v>
      </c>
      <c r="G110" s="8">
        <f t="shared" si="6"/>
        <v>545.55</v>
      </c>
      <c r="H110" s="2"/>
      <c r="I110" s="4"/>
    </row>
    <row r="111" spans="1:9" s="55" customFormat="1" ht="12.75" customHeight="1">
      <c r="A111" s="2"/>
      <c r="B111" s="55">
        <v>7221100670</v>
      </c>
      <c r="C111" s="7" t="str">
        <f>VLOOKUP(B111,'DATA BASE'!A:C,2,FALSE)</f>
        <v>CURVA 45 FOFO JGS ESGOTO DN 80MM</v>
      </c>
      <c r="D111" s="8">
        <v>1</v>
      </c>
      <c r="E111" s="55" t="str">
        <f>VLOOKUP(B111,'DATA BASE'!A:C,3,FALSE)</f>
        <v>UN</v>
      </c>
      <c r="F111" s="8">
        <f>VLOOKUP(B111,'DATA BASE'!A:D,4,0)</f>
        <v>166.69</v>
      </c>
      <c r="G111" s="8">
        <f t="shared" si="6"/>
        <v>166.69</v>
      </c>
      <c r="H111" s="2"/>
      <c r="I111" s="4"/>
    </row>
    <row r="112" spans="1:9" s="55" customFormat="1" ht="12.75" customHeight="1">
      <c r="A112" s="2"/>
      <c r="B112" s="55">
        <v>7220450020</v>
      </c>
      <c r="C112" s="7" t="str">
        <f>VLOOKUP(B112,'DATA BASE'!A:C,2,FALSE)</f>
        <v>TOCO FOFO K9 PF10 ESG DN 80 0,51A1,50M</v>
      </c>
      <c r="D112" s="8">
        <v>2</v>
      </c>
      <c r="E112" s="55" t="str">
        <f>VLOOKUP(B112,'DATA BASE'!A:C,3,FALSE)</f>
        <v>UN</v>
      </c>
      <c r="F112" s="8">
        <f>VLOOKUP(B112,'DATA BASE'!A:D,4,0)</f>
        <v>349.75</v>
      </c>
      <c r="G112" s="8">
        <f t="shared" si="6"/>
        <v>699.5</v>
      </c>
      <c r="H112" s="2"/>
      <c r="I112" s="4"/>
    </row>
    <row r="113" spans="1:9" s="55" customFormat="1" ht="12.75" customHeight="1">
      <c r="A113" s="2"/>
      <c r="B113" s="55">
        <v>7223005140</v>
      </c>
      <c r="C113" s="7" t="str">
        <f>VLOOKUP(B113,'DATA BASE'!A:C,2,FALSE)</f>
        <v>TE FOFO FFF PN-10/16 ESG DN 80X80MM</v>
      </c>
      <c r="D113" s="8">
        <v>1</v>
      </c>
      <c r="E113" s="55" t="str">
        <f>VLOOKUP(B113,'DATA BASE'!A:C,3,FALSE)</f>
        <v>UN</v>
      </c>
      <c r="F113" s="8">
        <f>VLOOKUP(B113,'DATA BASE'!A:D,4,0)</f>
        <v>326.98</v>
      </c>
      <c r="G113" s="8">
        <f t="shared" si="6"/>
        <v>326.98</v>
      </c>
      <c r="H113" s="2"/>
      <c r="I113" s="4"/>
    </row>
    <row r="114" spans="1:9" s="55" customFormat="1" ht="12.75" customHeight="1">
      <c r="A114" s="2"/>
      <c r="B114" s="55">
        <v>7223002140</v>
      </c>
      <c r="C114" s="7" t="str">
        <f>VLOOKUP(B114,'DATA BASE'!A:C,2,FALSE)</f>
        <v>EXTREMIDADE FOFO PF PN-10/16 ESG DN 80</v>
      </c>
      <c r="D114" s="8">
        <v>1</v>
      </c>
      <c r="E114" s="55" t="str">
        <f>VLOOKUP(B114,'DATA BASE'!A:C,3,FALSE)</f>
        <v>UN</v>
      </c>
      <c r="F114" s="8">
        <f>VLOOKUP(B114,'DATA BASE'!A:D,4,0)</f>
        <v>173.71</v>
      </c>
      <c r="G114" s="8">
        <f t="shared" si="6"/>
        <v>173.71</v>
      </c>
      <c r="H114" s="2"/>
      <c r="I114" s="4"/>
    </row>
    <row r="115" spans="1:9" s="55" customFormat="1" ht="12.75" customHeight="1">
      <c r="A115" s="2"/>
      <c r="B115" s="55">
        <v>7220150150</v>
      </c>
      <c r="C115" s="7" t="str">
        <f>VLOOKUP(B115,'DATA BASE'!A:C,2,FALSE)</f>
        <v>TUBO FOFO K9 ESG PB JE NBR15420 DN 80MM</v>
      </c>
      <c r="D115" s="8">
        <v>6</v>
      </c>
      <c r="E115" s="55" t="str">
        <f>VLOOKUP(B115,'DATA BASE'!A:C,3,FALSE)</f>
        <v>M</v>
      </c>
      <c r="F115" s="8">
        <f>VLOOKUP(B115,'DATA BASE'!A:D,4,0)</f>
        <v>246.93</v>
      </c>
      <c r="G115" s="8">
        <f t="shared" si="6"/>
        <v>1481.58</v>
      </c>
      <c r="H115" s="2"/>
      <c r="I115" s="4"/>
    </row>
    <row r="116" spans="1:9" s="55" customFormat="1" ht="12.75" customHeight="1">
      <c r="A116" s="2"/>
      <c r="B116" s="55">
        <v>7221100830</v>
      </c>
      <c r="C116" s="7" t="str">
        <f>VLOOKUP(B116,'DATA BASE'!A:C,2,FALSE)</f>
        <v>CURVA 90 FOFO JGS ESGOTO DN 80MM</v>
      </c>
      <c r="D116" s="8">
        <v>1</v>
      </c>
      <c r="E116" s="55" t="str">
        <f>VLOOKUP(B116,'DATA BASE'!A:C,3,FALSE)</f>
        <v>UN</v>
      </c>
      <c r="F116" s="8">
        <f>VLOOKUP(B116,'DATA BASE'!A:D,4,0)</f>
        <v>183.17</v>
      </c>
      <c r="G116" s="8">
        <f t="shared" si="6"/>
        <v>183.17</v>
      </c>
      <c r="H116" s="2"/>
      <c r="I116" s="4"/>
    </row>
    <row r="117" spans="1:9" s="55" customFormat="1" ht="12.75" customHeight="1">
      <c r="A117" s="2"/>
      <c r="B117" s="55">
        <v>7220500030</v>
      </c>
      <c r="C117" s="7" t="str">
        <f>VLOOKUP(B117,'DATA BASE'!A:C,2,FALSE)</f>
        <v>TOCO FOFO K9 PP ESG DN 80 1,51A2,50M</v>
      </c>
      <c r="D117" s="8">
        <v>1</v>
      </c>
      <c r="E117" s="55" t="str">
        <f>VLOOKUP(B117,'DATA BASE'!A:C,3,FALSE)</f>
        <v>UN</v>
      </c>
      <c r="F117" s="8">
        <f>VLOOKUP(B117,'DATA BASE'!A:D,4,0)</f>
        <v>489.52</v>
      </c>
      <c r="G117" s="8">
        <f t="shared" si="6"/>
        <v>489.52</v>
      </c>
      <c r="H117" s="2"/>
      <c r="I117" s="4"/>
    </row>
    <row r="118" spans="1:9" s="55" customFormat="1" ht="12.75" customHeight="1">
      <c r="A118" s="2"/>
      <c r="B118" s="55">
        <v>7220450210</v>
      </c>
      <c r="C118" s="7" t="str">
        <f>VLOOKUP(B118,'DATA BASE'!A:C,2,FALSE)</f>
        <v>TOCO FOFO K9 PF10 ESG DN 200 1,51A2,50M</v>
      </c>
      <c r="D118" s="8">
        <v>1</v>
      </c>
      <c r="E118" s="55" t="str">
        <f>VLOOKUP(B118,'DATA BASE'!A:C,3,FALSE)</f>
        <v>UN</v>
      </c>
      <c r="F118" s="8">
        <f>VLOOKUP(B118,'DATA BASE'!A:D,4,0)</f>
        <v>1364.24</v>
      </c>
      <c r="G118" s="8">
        <f t="shared" si="6"/>
        <v>1364.24</v>
      </c>
      <c r="H118" s="2"/>
      <c r="I118" s="4"/>
    </row>
    <row r="119" spans="1:9" s="55" customFormat="1" ht="12.75" customHeight="1">
      <c r="A119" s="2"/>
      <c r="B119" s="55">
        <v>7222940040</v>
      </c>
      <c r="C119" s="7" t="str">
        <f>VLOOKUP(B119,'DATA BASE'!A:C,2,FALSE)</f>
        <v>VALV FLAP FOFO COM  FLANGES DN 200MM</v>
      </c>
      <c r="D119" s="8">
        <v>1</v>
      </c>
      <c r="E119" s="55" t="str">
        <f>VLOOKUP(B119,'DATA BASE'!A:C,3,FALSE)</f>
        <v>UN</v>
      </c>
      <c r="F119" s="8">
        <f>VLOOKUP(B119,'DATA BASE'!A:D,4,0)</f>
        <v>1929.21</v>
      </c>
      <c r="G119" s="8">
        <f aca="true" t="shared" si="7" ref="G119:G124">ROUND(D119*F119,2)</f>
        <v>1929.21</v>
      </c>
      <c r="H119" s="2"/>
      <c r="I119" s="4"/>
    </row>
    <row r="120" spans="1:9" s="55" customFormat="1" ht="12.75" customHeight="1">
      <c r="A120" s="2"/>
      <c r="B120" s="55">
        <v>7222000010</v>
      </c>
      <c r="C120" s="7" t="str">
        <f>VLOOKUP(B120,'DATA BASE'!A:C,2,FALSE)</f>
        <v>ARRUELA VED BOR P/FLANGE PN-10/16 DN 50</v>
      </c>
      <c r="D120" s="8">
        <v>2</v>
      </c>
      <c r="E120" s="55" t="str">
        <f>VLOOKUP(B120,'DATA BASE'!A:C,3,FALSE)</f>
        <v>UN</v>
      </c>
      <c r="F120" s="8">
        <f>VLOOKUP(B120,'DATA BASE'!A:D,4,0)</f>
        <v>8.35</v>
      </c>
      <c r="G120" s="8">
        <f t="shared" si="7"/>
        <v>16.7</v>
      </c>
      <c r="H120" s="2"/>
      <c r="I120" s="4"/>
    </row>
    <row r="121" spans="1:9" s="55" customFormat="1" ht="12.75" customHeight="1">
      <c r="A121" s="2"/>
      <c r="B121" s="55">
        <v>7222000020</v>
      </c>
      <c r="C121" s="7" t="str">
        <f>VLOOKUP(B121,'DATA BASE'!A:C,2,FALSE)</f>
        <v>ARRUELA VED BOR P/FLANGE PN-10/16 DN 80</v>
      </c>
      <c r="D121" s="8">
        <v>24</v>
      </c>
      <c r="E121" s="55" t="str">
        <f>VLOOKUP(B121,'DATA BASE'!A:C,3,FALSE)</f>
        <v>UN</v>
      </c>
      <c r="F121" s="8">
        <f>VLOOKUP(B121,'DATA BASE'!A:D,4,0)</f>
        <v>7.32</v>
      </c>
      <c r="G121" s="8">
        <f t="shared" si="7"/>
        <v>175.68</v>
      </c>
      <c r="H121" s="2"/>
      <c r="I121" s="4"/>
    </row>
    <row r="122" spans="1:9" s="55" customFormat="1" ht="12.75" customHeight="1">
      <c r="A122" s="2"/>
      <c r="B122" s="55">
        <v>7222000040</v>
      </c>
      <c r="C122" s="7" t="str">
        <f>VLOOKUP(B122,'DATA BASE'!A:C,2,FALSE)</f>
        <v>ARRUELA VED BOR P/FLANGE PN10/16 DN 150</v>
      </c>
      <c r="D122" s="8">
        <v>2</v>
      </c>
      <c r="E122" s="55" t="str">
        <f>VLOOKUP(B122,'DATA BASE'!A:C,3,FALSE)</f>
        <v>UN</v>
      </c>
      <c r="F122" s="8">
        <f>VLOOKUP(B122,'DATA BASE'!A:D,4,0)</f>
        <v>24.13</v>
      </c>
      <c r="G122" s="8">
        <f t="shared" si="7"/>
        <v>48.26</v>
      </c>
      <c r="H122" s="2"/>
      <c r="I122" s="4"/>
    </row>
    <row r="123" spans="1:9" s="55" customFormat="1" ht="12.75" customHeight="1">
      <c r="A123" s="2"/>
      <c r="B123" s="55">
        <v>7222000050</v>
      </c>
      <c r="C123" s="7" t="str">
        <f>VLOOKUP(B123,'DATA BASE'!A:C,2,FALSE)</f>
        <v>ARRUELA VED BOR P/FLANGE PN10 DN 200</v>
      </c>
      <c r="D123" s="8">
        <v>1</v>
      </c>
      <c r="E123" s="55" t="str">
        <f>VLOOKUP(B123,'DATA BASE'!A:C,3,FALSE)</f>
        <v>UN</v>
      </c>
      <c r="F123" s="8">
        <f>VLOOKUP(B123,'DATA BASE'!A:D,4,0)</f>
        <v>47.31</v>
      </c>
      <c r="G123" s="8">
        <f t="shared" si="7"/>
        <v>47.31</v>
      </c>
      <c r="H123" s="2"/>
      <c r="I123" s="4"/>
    </row>
    <row r="124" spans="1:9" s="55" customFormat="1" ht="12.75" customHeight="1">
      <c r="A124" s="2"/>
      <c r="B124" s="55">
        <v>7222000310</v>
      </c>
      <c r="C124" s="7" t="str">
        <f>VLOOKUP(B124,'DATA BASE'!A:C,2,FALSE)</f>
        <v>PARAFUSO ACO GALV 16 X 80MM C/PORCA</v>
      </c>
      <c r="D124" s="8">
        <v>96</v>
      </c>
      <c r="E124" s="55" t="str">
        <f>VLOOKUP(B124,'DATA BASE'!A:C,3,FALSE)</f>
        <v>UN</v>
      </c>
      <c r="F124" s="8">
        <f>VLOOKUP(B124,'DATA BASE'!A:D,4,0)</f>
        <v>5.08</v>
      </c>
      <c r="G124" s="8">
        <f t="shared" si="7"/>
        <v>487.68</v>
      </c>
      <c r="H124" s="2"/>
      <c r="I124" s="4"/>
    </row>
    <row r="125" spans="1:9" s="55" customFormat="1" ht="12.75" customHeight="1">
      <c r="A125" s="2">
        <v>2170100606</v>
      </c>
      <c r="B125" s="55">
        <v>7222000320</v>
      </c>
      <c r="C125" s="7" t="str">
        <f>VLOOKUP(B125,'DATA BASE'!A:C,2,FALSE)</f>
        <v>PARAFUSO ACO GALV 20 X 90MM C/PORCA</v>
      </c>
      <c r="D125" s="8">
        <v>28</v>
      </c>
      <c r="E125" s="55" t="str">
        <f>VLOOKUP(B125,'DATA BASE'!A:C,3,FALSE)</f>
        <v>UN</v>
      </c>
      <c r="F125" s="8">
        <f>VLOOKUP(B125,'DATA BASE'!A:D,4,0)</f>
        <v>7.13</v>
      </c>
      <c r="G125" s="8">
        <f>ROUND(D125*F125,2)</f>
        <v>199.64</v>
      </c>
      <c r="H125" s="2"/>
      <c r="I125" s="4"/>
    </row>
    <row r="126" spans="1:9" ht="15">
      <c r="A126" s="20">
        <v>4</v>
      </c>
      <c r="B126" s="12" t="s">
        <v>47</v>
      </c>
      <c r="C126" s="12"/>
      <c r="D126" s="51"/>
      <c r="E126" s="12"/>
      <c r="F126" s="12"/>
      <c r="G126" s="5">
        <f>SUBTOTAL(9,G127:G226)</f>
        <v>232362.39000000013</v>
      </c>
      <c r="I126" s="4"/>
    </row>
    <row r="127" spans="1:9" ht="15">
      <c r="A127" s="1"/>
      <c r="B127" s="13" t="s">
        <v>13</v>
      </c>
      <c r="C127" s="13"/>
      <c r="D127" s="52"/>
      <c r="E127" s="13"/>
      <c r="F127" s="13"/>
      <c r="G127" s="6">
        <f>SUBTOTAL(9,G128:G130)</f>
        <v>1019.09</v>
      </c>
      <c r="I127" s="4"/>
    </row>
    <row r="128" spans="1:7" ht="12.75" customHeight="1">
      <c r="A128" s="2">
        <v>2020100050</v>
      </c>
      <c r="B128" s="55">
        <v>7020100090</v>
      </c>
      <c r="C128" s="7" t="str">
        <f>VLOOKUP(B128,'DATA BASE'!A:C,2,FALSE)</f>
        <v>LOCACAO OBRA COM EQUIPAMENTO TOPOGRAFICO</v>
      </c>
      <c r="D128" s="8">
        <v>56</v>
      </c>
      <c r="E128" s="55" t="str">
        <f>VLOOKUP(B128,'DATA BASE'!A:C,3,FALSE)</f>
        <v>M2</v>
      </c>
      <c r="F128" s="8">
        <f>VLOOKUP(B128,'DATA BASE'!A:D,4,0)</f>
        <v>3.7</v>
      </c>
      <c r="G128" s="8">
        <f>ROUND(D128*F128,2)</f>
        <v>207.2</v>
      </c>
    </row>
    <row r="129" spans="1:9" s="55" customFormat="1" ht="12.75" customHeight="1">
      <c r="A129" s="2">
        <v>2020100065</v>
      </c>
      <c r="B129" s="55">
        <v>7020100110</v>
      </c>
      <c r="C129" s="7" t="str">
        <f>VLOOKUP(B129,'DATA BASE'!A:C,2,FALSE)</f>
        <v>LOCACAO AREA COM EQUIPAMENTO TOPOGRAFICO</v>
      </c>
      <c r="D129" s="8">
        <v>224</v>
      </c>
      <c r="E129" s="55" t="str">
        <f>VLOOKUP(B129,'DATA BASE'!A:C,3,FALSE)</f>
        <v>M2</v>
      </c>
      <c r="F129" s="8">
        <f>VLOOKUP(B129,'DATA BASE'!A:D,4,0)</f>
        <v>2.09</v>
      </c>
      <c r="G129" s="8">
        <f>ROUND(D129*F129,2)</f>
        <v>468.16</v>
      </c>
      <c r="H129" s="2"/>
      <c r="I129" s="4"/>
    </row>
    <row r="130" spans="1:9" ht="12.75" customHeight="1">
      <c r="A130" s="2">
        <v>2020100130</v>
      </c>
      <c r="B130" s="55">
        <v>7020100020</v>
      </c>
      <c r="C130" s="7" t="str">
        <f>VLOOKUP(B130,'DATA BASE'!A:C,2,FALSE)</f>
        <v>CADASTRO DA OBRA CIVIL LOCALIZADA</v>
      </c>
      <c r="D130" s="8">
        <v>1</v>
      </c>
      <c r="E130" s="55" t="str">
        <f>VLOOKUP(B130,'DATA BASE'!A:C,3,FALSE)</f>
        <v>UN</v>
      </c>
      <c r="F130" s="8">
        <f>VLOOKUP(B130,'DATA BASE'!A:D,4,0)</f>
        <v>343.73</v>
      </c>
      <c r="G130" s="8">
        <f>ROUND(D130*F130,2)</f>
        <v>343.73</v>
      </c>
      <c r="I130" s="4"/>
    </row>
    <row r="131" spans="1:9" ht="15">
      <c r="A131" s="1"/>
      <c r="B131" s="13" t="s">
        <v>15</v>
      </c>
      <c r="C131" s="13"/>
      <c r="D131" s="52"/>
      <c r="E131" s="13"/>
      <c r="F131" s="13"/>
      <c r="G131" s="6">
        <f>SUBTOTAL(9,G132:G133)</f>
        <v>5984.1</v>
      </c>
      <c r="I131" s="4"/>
    </row>
    <row r="132" spans="1:9" ht="12.75" customHeight="1">
      <c r="A132" s="2">
        <v>2030100025</v>
      </c>
      <c r="B132" s="55">
        <v>7030100030</v>
      </c>
      <c r="C132" s="7" t="str">
        <f>VLOOKUP(B132,'DATA BASE'!A:C,2,FALSE)</f>
        <v>TAPUME PROT TELHA MET E=0,50MM H=2,0M</v>
      </c>
      <c r="D132" s="8">
        <v>62</v>
      </c>
      <c r="E132" s="55" t="str">
        <f>VLOOKUP(B132,'DATA BASE'!A:C,3,FALSE)</f>
        <v>M</v>
      </c>
      <c r="F132" s="8">
        <f>VLOOKUP(B132,'DATA BASE'!A:D,4,0)</f>
        <v>93.23</v>
      </c>
      <c r="G132" s="8">
        <f>ROUND(D132*F132,2)</f>
        <v>5780.26</v>
      </c>
      <c r="H132" s="58"/>
      <c r="I132" s="4"/>
    </row>
    <row r="133" spans="1:9" ht="12.75" customHeight="1">
      <c r="A133" s="2">
        <v>2030100100</v>
      </c>
      <c r="B133" s="55">
        <v>7030100210</v>
      </c>
      <c r="C133" s="7" t="str">
        <f>VLOOKUP(B133,'DATA BASE'!A:C,2,FALSE)</f>
        <v>LIMPEZA MANUAL DE TERRENO</v>
      </c>
      <c r="D133" s="8">
        <v>224</v>
      </c>
      <c r="E133" s="55" t="str">
        <f>VLOOKUP(B133,'DATA BASE'!A:C,3,FALSE)</f>
        <v>M2</v>
      </c>
      <c r="F133" s="8">
        <f>VLOOKUP(B133,'DATA BASE'!A:D,4,0)</f>
        <v>0.91</v>
      </c>
      <c r="G133" s="8">
        <f>ROUND(D133*F133,2)</f>
        <v>203.84</v>
      </c>
      <c r="I133" s="4"/>
    </row>
    <row r="134" spans="1:9" ht="15">
      <c r="A134" s="1"/>
      <c r="B134" s="13" t="s">
        <v>17</v>
      </c>
      <c r="C134" s="13"/>
      <c r="D134" s="52"/>
      <c r="E134" s="13"/>
      <c r="F134" s="13"/>
      <c r="G134" s="6">
        <f>SUBTOTAL(9,G135:G141)</f>
        <v>14813.179999999998</v>
      </c>
      <c r="I134" s="4"/>
    </row>
    <row r="135" spans="1:9" ht="12.75" customHeight="1">
      <c r="A135" s="2">
        <v>2040100010</v>
      </c>
      <c r="B135" s="55">
        <v>7040100010</v>
      </c>
      <c r="C135" s="7" t="str">
        <f>VLOOKUP(B135,'DATA BASE'!A:C,2,FALSE)</f>
        <v>ESCAVACAO MANUAL SOLO 1ªCAT PROF ATE 3M</v>
      </c>
      <c r="D135" s="8">
        <v>25</v>
      </c>
      <c r="E135" s="55" t="str">
        <f>VLOOKUP(B135,'DATA BASE'!A:C,3,FALSE)</f>
        <v>M3</v>
      </c>
      <c r="F135" s="8">
        <f>VLOOKUP(B135,'DATA BASE'!A:D,4,0)</f>
        <v>45.3</v>
      </c>
      <c r="G135" s="8">
        <f aca="true" t="shared" si="8" ref="G135:G141">ROUND(D135*F135,2)</f>
        <v>1132.5</v>
      </c>
      <c r="H135" s="58"/>
      <c r="I135" s="4"/>
    </row>
    <row r="136" spans="1:9" ht="12.75" customHeight="1">
      <c r="A136" s="2">
        <v>2040100040</v>
      </c>
      <c r="B136" s="55">
        <v>7040100060</v>
      </c>
      <c r="C136" s="7" t="str">
        <f>VLOOKUP(B136,'DATA BASE'!A:C,2,FALSE)</f>
        <v>ESCAVACAO MECAN SOLO 1ªCAT PROF ATE 3M</v>
      </c>
      <c r="D136" s="8">
        <v>225</v>
      </c>
      <c r="E136" s="55" t="str">
        <f>VLOOKUP(B136,'DATA BASE'!A:C,3,FALSE)</f>
        <v>M3</v>
      </c>
      <c r="F136" s="8">
        <f>VLOOKUP(B136,'DATA BASE'!A:D,4,0)</f>
        <v>9.78</v>
      </c>
      <c r="G136" s="8">
        <f t="shared" si="8"/>
        <v>2200.5</v>
      </c>
      <c r="H136" s="58"/>
      <c r="I136" s="4"/>
    </row>
    <row r="137" spans="1:9" ht="12.75" customHeight="1">
      <c r="A137" s="2">
        <v>2040100050</v>
      </c>
      <c r="B137" s="55">
        <v>7040100070</v>
      </c>
      <c r="C137" s="7" t="str">
        <f>VLOOKUP(B137,'DATA BASE'!A:C,2,FALSE)</f>
        <v>ESCAVACAO MECAN SOLO 1ªCAT PROF ACI 3M</v>
      </c>
      <c r="D137" s="8">
        <v>73</v>
      </c>
      <c r="E137" s="55" t="str">
        <f>VLOOKUP(B137,'DATA BASE'!A:C,3,FALSE)</f>
        <v>M3</v>
      </c>
      <c r="F137" s="8">
        <f>VLOOKUP(B137,'DATA BASE'!A:D,4,0)</f>
        <v>13.01</v>
      </c>
      <c r="G137" s="8">
        <f t="shared" si="8"/>
        <v>949.73</v>
      </c>
      <c r="I137" s="4"/>
    </row>
    <row r="138" spans="1:9" s="55" customFormat="1" ht="12.75" customHeight="1">
      <c r="A138" s="2">
        <v>2040100200</v>
      </c>
      <c r="B138" s="55">
        <v>7040100220</v>
      </c>
      <c r="C138" s="7" t="str">
        <f>VLOOKUP(B138,'DATA BASE'!A:C,2,FALSE)</f>
        <v>REATERRO COM COMPACTACAO MECANICA</v>
      </c>
      <c r="D138" s="8">
        <v>216</v>
      </c>
      <c r="E138" s="55" t="str">
        <f>VLOOKUP(B138,'DATA BASE'!A:C,3,FALSE)</f>
        <v>M3</v>
      </c>
      <c r="F138" s="8">
        <f>VLOOKUP(B138,'DATA BASE'!A:D,4,0)</f>
        <v>19.08</v>
      </c>
      <c r="G138" s="8">
        <f t="shared" si="8"/>
        <v>4121.28</v>
      </c>
      <c r="H138" s="58"/>
      <c r="I138" s="4"/>
    </row>
    <row r="139" spans="1:9" ht="12.75" customHeight="1">
      <c r="A139" s="2">
        <v>2040100320</v>
      </c>
      <c r="B139" s="55">
        <v>7040100280</v>
      </c>
      <c r="C139" s="7" t="str">
        <f>VLOOKUP(B139,'DATA BASE'!A:C,2,FALSE)</f>
        <v>ATERRO COM ARGILA C/ APILOAMENTO MANUAL</v>
      </c>
      <c r="D139" s="8">
        <v>54</v>
      </c>
      <c r="E139" s="55" t="str">
        <f>VLOOKUP(B139,'DATA BASE'!A:C,3,FALSE)</f>
        <v>M3</v>
      </c>
      <c r="F139" s="8">
        <f>VLOOKUP(B139,'DATA BASE'!A:D,4,0)</f>
        <v>98.18</v>
      </c>
      <c r="G139" s="8">
        <f t="shared" si="8"/>
        <v>5301.72</v>
      </c>
      <c r="H139" s="58"/>
      <c r="I139" s="4"/>
    </row>
    <row r="140" spans="1:9" ht="12.75" customHeight="1">
      <c r="A140" s="2">
        <v>2990004212</v>
      </c>
      <c r="B140" s="55">
        <v>7040100350</v>
      </c>
      <c r="C140" s="7" t="str">
        <f>VLOOKUP(B140,'DATA BASE'!A:C,2,FALSE)</f>
        <v>CARGA E DESCARGA QQ TIPO SOLO(BOTA FORA)</v>
      </c>
      <c r="D140" s="8">
        <v>107</v>
      </c>
      <c r="E140" s="55" t="str">
        <f>VLOOKUP(B140,'DATA BASE'!A:C,3,FALSE)</f>
        <v>M3</v>
      </c>
      <c r="F140" s="8">
        <f>VLOOKUP(B140,'DATA BASE'!A:D,4,0)</f>
        <v>2.45</v>
      </c>
      <c r="G140" s="8">
        <f t="shared" si="8"/>
        <v>262.15</v>
      </c>
      <c r="I140" s="4"/>
    </row>
    <row r="141" spans="1:9" ht="12.75" customHeight="1">
      <c r="A141" s="2">
        <v>2990004213</v>
      </c>
      <c r="B141" s="55">
        <v>7040100380</v>
      </c>
      <c r="C141" s="7" t="str">
        <f>VLOOKUP(B141,'DATA BASE'!A:C,2,FALSE)</f>
        <v>TRANSPORTE DE SOLOS PARA BOTA FORA</v>
      </c>
      <c r="D141" s="8">
        <v>1070</v>
      </c>
      <c r="E141" s="55" t="str">
        <f>VLOOKUP(B141,'DATA BASE'!A:C,3,FALSE)</f>
        <v>MK</v>
      </c>
      <c r="F141" s="8">
        <f>VLOOKUP(B141,'DATA BASE'!A:D,4,0)</f>
        <v>0.79</v>
      </c>
      <c r="G141" s="8">
        <f t="shared" si="8"/>
        <v>845.3</v>
      </c>
      <c r="H141" s="58"/>
      <c r="I141" s="4"/>
    </row>
    <row r="142" spans="1:9" ht="15">
      <c r="A142" s="1"/>
      <c r="B142" s="13" t="s">
        <v>24</v>
      </c>
      <c r="C142" s="13"/>
      <c r="D142" s="52"/>
      <c r="E142" s="13"/>
      <c r="F142" s="13"/>
      <c r="G142" s="6">
        <f>SUBTOTAL(9,G143:G143)</f>
        <v>3226.55</v>
      </c>
      <c r="I142" s="4"/>
    </row>
    <row r="143" spans="1:9" ht="12.75" customHeight="1">
      <c r="A143" s="2">
        <v>2051000045</v>
      </c>
      <c r="B143" s="55">
        <v>7050100030</v>
      </c>
      <c r="C143" s="7" t="str">
        <f>VLOOKUP(B143,'DATA BASE'!A:C,2,FALSE)</f>
        <v>ESCORAMENTO CAVAS COM PRANCHA METALICA</v>
      </c>
      <c r="D143" s="8">
        <v>47</v>
      </c>
      <c r="E143" s="55" t="str">
        <f>VLOOKUP(B143,'DATA BASE'!A:C,3,FALSE)</f>
        <v>M2</v>
      </c>
      <c r="F143" s="8">
        <f>VLOOKUP(B143,'DATA BASE'!A:D,4,0)</f>
        <v>68.65</v>
      </c>
      <c r="G143" s="8">
        <f>ROUND(D143*F143,2)</f>
        <v>3226.55</v>
      </c>
      <c r="H143" s="58"/>
      <c r="I143" s="4"/>
    </row>
    <row r="144" spans="2:9" s="55" customFormat="1" ht="12.75" customHeight="1">
      <c r="B144" s="13" t="s">
        <v>25</v>
      </c>
      <c r="C144" s="13"/>
      <c r="D144" s="52"/>
      <c r="E144" s="13"/>
      <c r="F144" s="13"/>
      <c r="G144" s="6">
        <f>SUBTOTAL(9,G145:G145)</f>
        <v>1396</v>
      </c>
      <c r="H144" s="2"/>
      <c r="I144" s="4"/>
    </row>
    <row r="145" spans="1:9" s="55" customFormat="1" ht="12.75" customHeight="1">
      <c r="A145" s="2">
        <v>2060100015</v>
      </c>
      <c r="B145" s="55">
        <v>7060100010</v>
      </c>
      <c r="C145" s="7" t="str">
        <f>VLOOKUP(B145,'DATA BASE'!A:C,2,FALSE)</f>
        <v>ESGOT C/ AUX DE CJ MOTO-BOMBA ATE 10M3/H</v>
      </c>
      <c r="D145" s="8">
        <v>200</v>
      </c>
      <c r="E145" s="55" t="str">
        <f>VLOOKUP(B145,'DATA BASE'!A:C,3,FALSE)</f>
        <v>HRS</v>
      </c>
      <c r="F145" s="8">
        <f>VLOOKUP(B145,'DATA BASE'!A:D,4,0)</f>
        <v>6.98</v>
      </c>
      <c r="G145" s="8">
        <f>ROUND(D145*F145,2)</f>
        <v>1396</v>
      </c>
      <c r="H145" s="2"/>
      <c r="I145" s="4"/>
    </row>
    <row r="146" spans="1:9" ht="15">
      <c r="A146" s="1"/>
      <c r="B146" s="13" t="s">
        <v>27</v>
      </c>
      <c r="C146" s="13"/>
      <c r="D146" s="52"/>
      <c r="E146" s="13"/>
      <c r="F146" s="13"/>
      <c r="G146" s="6">
        <f>SUBTOTAL(9,G147:G152)</f>
        <v>47287.25</v>
      </c>
      <c r="I146" s="4"/>
    </row>
    <row r="147" spans="1:9" ht="12.75" customHeight="1">
      <c r="A147" s="2">
        <v>2080100030</v>
      </c>
      <c r="B147" s="55">
        <v>7070100050</v>
      </c>
      <c r="C147" s="7" t="str">
        <f>VLOOKUP(B147,'DATA BASE'!A:C,2,FALSE)</f>
        <v>LASTRO DE BRITA "2"</v>
      </c>
      <c r="D147" s="8">
        <v>3</v>
      </c>
      <c r="E147" s="55" t="str">
        <f>VLOOKUP(B147,'DATA BASE'!A:C,3,FALSE)</f>
        <v>M3</v>
      </c>
      <c r="F147" s="8">
        <f>VLOOKUP(B147,'DATA BASE'!A:D,4,0)</f>
        <v>98.84</v>
      </c>
      <c r="G147" s="8">
        <f aca="true" t="shared" si="9" ref="G147:G152">ROUND(D147*F147,2)</f>
        <v>296.52</v>
      </c>
      <c r="I147" s="4"/>
    </row>
    <row r="148" spans="1:9" s="55" customFormat="1" ht="12.75" customHeight="1">
      <c r="A148" s="2">
        <v>2080100041</v>
      </c>
      <c r="B148" s="55">
        <v>7070100090</v>
      </c>
      <c r="C148" s="7" t="str">
        <f>VLOOKUP(B148,'DATA BASE'!A:C,2,FALSE)</f>
        <v>LASTRO DE CONCRETO MAGRO</v>
      </c>
      <c r="D148" s="8">
        <v>2</v>
      </c>
      <c r="E148" s="55" t="str">
        <f>VLOOKUP(B148,'DATA BASE'!A:C,3,FALSE)</f>
        <v>M3</v>
      </c>
      <c r="F148" s="8">
        <f>VLOOKUP(B148,'DATA BASE'!A:D,4,0)</f>
        <v>432.52</v>
      </c>
      <c r="G148" s="8">
        <f t="shared" si="9"/>
        <v>865.04</v>
      </c>
      <c r="H148" s="2"/>
      <c r="I148" s="4"/>
    </row>
    <row r="149" spans="1:9" ht="12.75" customHeight="1">
      <c r="A149" s="2">
        <v>2080100080</v>
      </c>
      <c r="B149" s="55">
        <v>7070100140</v>
      </c>
      <c r="C149" s="7" t="str">
        <f>VLOOKUP(B149,'DATA BASE'!A:C,2,FALSE)</f>
        <v>FORMA PLANA CHAPA 12MM-VIGA/PILAR/PAREDE</v>
      </c>
      <c r="D149" s="8">
        <v>113</v>
      </c>
      <c r="E149" s="55" t="str">
        <f>VLOOKUP(B149,'DATA BASE'!A:C,3,FALSE)</f>
        <v>M2</v>
      </c>
      <c r="F149" s="8">
        <f>VLOOKUP(B149,'DATA BASE'!A:D,4,0)</f>
        <v>100.19</v>
      </c>
      <c r="G149" s="8">
        <f t="shared" si="9"/>
        <v>11321.47</v>
      </c>
      <c r="H149" s="58"/>
      <c r="I149" s="4"/>
    </row>
    <row r="150" spans="1:9" ht="12.75" customHeight="1">
      <c r="A150" s="2">
        <v>2080100090</v>
      </c>
      <c r="B150" s="55">
        <v>7070100160</v>
      </c>
      <c r="C150" s="7" t="str">
        <f>VLOOKUP(B150,'DATA BASE'!A:C,2,FALSE)</f>
        <v>FORMA CURVA CHAPA COMPENSADA PLAST 12MM</v>
      </c>
      <c r="D150" s="8">
        <v>61</v>
      </c>
      <c r="E150" s="55" t="str">
        <f>VLOOKUP(B150,'DATA BASE'!A:C,3,FALSE)</f>
        <v>M2</v>
      </c>
      <c r="F150" s="8">
        <f>VLOOKUP(B150,'DATA BASE'!A:D,4,0)</f>
        <v>125.25</v>
      </c>
      <c r="G150" s="8">
        <f t="shared" si="9"/>
        <v>7640.25</v>
      </c>
      <c r="H150" s="58"/>
      <c r="I150" s="4"/>
    </row>
    <row r="151" spans="1:9" ht="12.75" customHeight="1">
      <c r="A151" s="2">
        <v>2080100120</v>
      </c>
      <c r="B151" s="55">
        <v>7070100200</v>
      </c>
      <c r="C151" s="7" t="str">
        <f>VLOOKUP(B151,'DATA BASE'!A:C,2,FALSE)</f>
        <v>ARMADURA CA-50</v>
      </c>
      <c r="D151" s="8">
        <v>1828</v>
      </c>
      <c r="E151" s="55" t="str">
        <f>VLOOKUP(B151,'DATA BASE'!A:C,3,FALSE)</f>
        <v>KG</v>
      </c>
      <c r="F151" s="8">
        <f>VLOOKUP(B151,'DATA BASE'!A:D,4,0)</f>
        <v>9.94</v>
      </c>
      <c r="G151" s="8">
        <f t="shared" si="9"/>
        <v>18170.32</v>
      </c>
      <c r="H151" s="58"/>
      <c r="I151" s="4"/>
    </row>
    <row r="152" spans="1:9" ht="12.75" customHeight="1">
      <c r="A152" s="2">
        <v>2080100287</v>
      </c>
      <c r="B152" s="55">
        <v>7070100290</v>
      </c>
      <c r="C152" s="7" t="str">
        <f>VLOOKUP(B152,'DATA BASE'!A:C,2,FALSE)</f>
        <v>CONCRETO USINADO FCK 300 KG/CM2</v>
      </c>
      <c r="D152" s="8">
        <v>19</v>
      </c>
      <c r="E152" s="55" t="str">
        <f>VLOOKUP(B152,'DATA BASE'!A:C,3,FALSE)</f>
        <v>M3</v>
      </c>
      <c r="F152" s="8">
        <f>VLOOKUP(B152,'DATA BASE'!A:D,4,0)</f>
        <v>473.35</v>
      </c>
      <c r="G152" s="8">
        <f t="shared" si="9"/>
        <v>8993.65</v>
      </c>
      <c r="H152" s="58"/>
      <c r="I152" s="4"/>
    </row>
    <row r="153" spans="1:9" ht="15">
      <c r="A153" s="1"/>
      <c r="B153" s="13" t="s">
        <v>33</v>
      </c>
      <c r="C153" s="13"/>
      <c r="D153" s="52"/>
      <c r="E153" s="13"/>
      <c r="F153" s="13"/>
      <c r="G153" s="6">
        <f>SUBTOTAL(9,G154)</f>
        <v>3684.29</v>
      </c>
      <c r="I153" s="4"/>
    </row>
    <row r="154" spans="1:9" ht="12.75" customHeight="1">
      <c r="A154" s="2">
        <v>2081000050</v>
      </c>
      <c r="B154" s="55">
        <v>7080100050</v>
      </c>
      <c r="C154" s="7" t="str">
        <f>VLOOKUP(B154,'DATA BASE'!A:C,2,FALSE)</f>
        <v>PV-ANEL CONCR DN 1200 PROF DE2,76A3,25M</v>
      </c>
      <c r="D154" s="8">
        <v>1</v>
      </c>
      <c r="E154" s="55" t="str">
        <f>VLOOKUP(B154,'DATA BASE'!A:C,3,FALSE)</f>
        <v>UN</v>
      </c>
      <c r="F154" s="8">
        <f>VLOOKUP(B154,'DATA BASE'!A:D,4,0)</f>
        <v>3684.29</v>
      </c>
      <c r="G154" s="8">
        <f>ROUND(D154*F154,2)</f>
        <v>3684.29</v>
      </c>
      <c r="H154" s="58"/>
      <c r="I154" s="4"/>
    </row>
    <row r="155" spans="1:9" ht="15">
      <c r="A155" s="1"/>
      <c r="B155" s="13" t="s">
        <v>35</v>
      </c>
      <c r="C155" s="13"/>
      <c r="D155" s="52"/>
      <c r="E155" s="13"/>
      <c r="F155" s="13"/>
      <c r="G155" s="6">
        <f>SUBTOTAL(9,G156:G160)</f>
        <v>9282.08</v>
      </c>
      <c r="I155" s="4"/>
    </row>
    <row r="156" spans="1:9" ht="12.75" customHeight="1">
      <c r="A156" s="2">
        <v>2090100090</v>
      </c>
      <c r="B156" s="55">
        <v>7090100090</v>
      </c>
      <c r="C156" s="7" t="str">
        <f>VLOOKUP(B156,'DATA BASE'!A:C,2,FALSE)</f>
        <v>ALVENARIA BLOCO CONCRETO E=14CM APARENTE</v>
      </c>
      <c r="D156" s="8">
        <v>11</v>
      </c>
      <c r="E156" s="55" t="str">
        <f>VLOOKUP(B156,'DATA BASE'!A:C,3,FALSE)</f>
        <v>M2</v>
      </c>
      <c r="F156" s="8">
        <f>VLOOKUP(B156,'DATA BASE'!A:D,4,0)</f>
        <v>61.41</v>
      </c>
      <c r="G156" s="8">
        <f>ROUND(D156*F156,2)</f>
        <v>675.51</v>
      </c>
      <c r="I156" s="4"/>
    </row>
    <row r="157" spans="1:9" s="55" customFormat="1" ht="12.75" customHeight="1">
      <c r="A157" s="2">
        <v>2090100380</v>
      </c>
      <c r="B157" s="55">
        <v>7090100200</v>
      </c>
      <c r="C157" s="7" t="str">
        <f>VLOOKUP(B157,'DATA BASE'!A:C,2,FALSE)</f>
        <v>GUARDA CORPO PRFV 2"X2"  PADRAO A2.3</v>
      </c>
      <c r="D157" s="10">
        <v>11</v>
      </c>
      <c r="E157" s="55" t="str">
        <f>VLOOKUP(B157,'DATA BASE'!A:C,3,FALSE)</f>
        <v>M</v>
      </c>
      <c r="F157" s="8">
        <f>VLOOKUP(B157,'DATA BASE'!A:D,4,0)</f>
        <v>390.38</v>
      </c>
      <c r="G157" s="8">
        <f>ROUND(D157*F157,2)</f>
        <v>4294.18</v>
      </c>
      <c r="H157" s="2"/>
      <c r="I157" s="4"/>
    </row>
    <row r="158" spans="1:9" s="55" customFormat="1" ht="12.75" customHeight="1">
      <c r="A158" s="2">
        <v>2090100522</v>
      </c>
      <c r="B158" s="55">
        <v>7090100230</v>
      </c>
      <c r="C158" s="7" t="str">
        <f>VLOOKUP(B158,'DATA BASE'!A:C,2,FALSE)</f>
        <v>CORRIMAO PRFV 2"X2" PADRAO A2.3</v>
      </c>
      <c r="D158" s="10">
        <v>11</v>
      </c>
      <c r="E158" s="55" t="str">
        <f>VLOOKUP(B158,'DATA BASE'!A:C,3,FALSE)</f>
        <v>M</v>
      </c>
      <c r="F158" s="8">
        <f>VLOOKUP(B158,'DATA BASE'!A:D,4,0)</f>
        <v>226.79</v>
      </c>
      <c r="G158" s="8">
        <f>ROUND(D158*F158,2)</f>
        <v>2494.69</v>
      </c>
      <c r="H158" s="58"/>
      <c r="I158" s="4"/>
    </row>
    <row r="159" spans="1:9" s="55" customFormat="1" ht="12.75" customHeight="1">
      <c r="A159" s="2">
        <v>2990002135</v>
      </c>
      <c r="B159" s="55">
        <v>7120100030</v>
      </c>
      <c r="C159" s="7" t="str">
        <f>VLOOKUP(B159,'DATA BASE'!A:C,2,FALSE)</f>
        <v>PORTA ALUMINIO DE ABRIR/CORRER, COMPLETA</v>
      </c>
      <c r="D159" s="8">
        <v>2</v>
      </c>
      <c r="E159" s="55" t="str">
        <f>VLOOKUP(B159,'DATA BASE'!A:C,3,FALSE)</f>
        <v>M2</v>
      </c>
      <c r="F159" s="8">
        <f>VLOOKUP(B159,'DATA BASE'!A:D,4,0)</f>
        <v>806.49</v>
      </c>
      <c r="G159" s="8">
        <f>ROUND(D159*F159,2)</f>
        <v>1612.98</v>
      </c>
      <c r="H159" s="58"/>
      <c r="I159" s="4"/>
    </row>
    <row r="160" spans="1:9" s="55" customFormat="1" ht="12.75" customHeight="1">
      <c r="A160" s="2">
        <v>2990002136</v>
      </c>
      <c r="B160" s="55">
        <v>7130100010</v>
      </c>
      <c r="C160" s="7" t="str">
        <f>VLOOKUP(B160,'DATA BASE'!A:C,2,FALSE)</f>
        <v>COBERT TELHAS FIBR OND E=6MM, C/ MADEIR</v>
      </c>
      <c r="D160" s="8">
        <v>2</v>
      </c>
      <c r="E160" s="55" t="str">
        <f>VLOOKUP(B160,'DATA BASE'!A:C,3,FALSE)</f>
        <v>M2</v>
      </c>
      <c r="F160" s="8">
        <f>VLOOKUP(B160,'DATA BASE'!A:D,4,0)</f>
        <v>102.36</v>
      </c>
      <c r="G160" s="8">
        <f>ROUND(D160*F160,2)</f>
        <v>204.72</v>
      </c>
      <c r="H160" s="58"/>
      <c r="I160" s="4"/>
    </row>
    <row r="161" spans="1:9" ht="15">
      <c r="A161" s="1"/>
      <c r="B161" s="13" t="s">
        <v>36</v>
      </c>
      <c r="C161" s="13"/>
      <c r="D161" s="52"/>
      <c r="E161" s="13"/>
      <c r="F161" s="13"/>
      <c r="G161" s="6">
        <f>SUBTOTAL(9,G162:G163)</f>
        <v>4145.5599999999995</v>
      </c>
      <c r="I161" s="4"/>
    </row>
    <row r="162" spans="1:9" ht="12.75" customHeight="1">
      <c r="A162" s="2">
        <v>2100100140</v>
      </c>
      <c r="B162" s="55">
        <v>7100100070</v>
      </c>
      <c r="C162" s="7" t="str">
        <f>VLOOKUP(B162,'DATA BASE'!A:C,2,FALSE)</f>
        <v>PISO CIMENTADO E=2,0CM SOB/ LASTRO 8,0CM</v>
      </c>
      <c r="D162" s="8">
        <v>36</v>
      </c>
      <c r="E162" s="55" t="str">
        <f>VLOOKUP(B162,'DATA BASE'!A:C,3,FALSE)</f>
        <v>M2</v>
      </c>
      <c r="F162" s="8">
        <f>VLOOKUP(B162,'DATA BASE'!A:D,4,0)</f>
        <v>60.28</v>
      </c>
      <c r="G162" s="8">
        <f>ROUND(D162*F162,2)</f>
        <v>2170.08</v>
      </c>
      <c r="H162" s="58"/>
      <c r="I162" s="4"/>
    </row>
    <row r="163" spans="1:9" s="55" customFormat="1" ht="12.75" customHeight="1">
      <c r="A163" s="2">
        <v>2100100470</v>
      </c>
      <c r="B163" s="55">
        <v>7100100400</v>
      </c>
      <c r="C163" s="7" t="str">
        <f>VLOOKUP(B163,'DATA BASE'!A:C,2,FALSE)</f>
        <v>PINTURA ACRILICA PARA PISO 2 DEMAOS</v>
      </c>
      <c r="D163" s="8">
        <v>116</v>
      </c>
      <c r="E163" s="55" t="str">
        <f>VLOOKUP(B163,'DATA BASE'!A:C,3,FALSE)</f>
        <v>M2</v>
      </c>
      <c r="F163" s="8">
        <f>VLOOKUP(B163,'DATA BASE'!A:D,4,0)</f>
        <v>17.03</v>
      </c>
      <c r="G163" s="8">
        <f>ROUND(D163*F163,2)</f>
        <v>1975.48</v>
      </c>
      <c r="H163" s="58"/>
      <c r="I163" s="4"/>
    </row>
    <row r="164" spans="1:9" ht="15">
      <c r="A164" s="1"/>
      <c r="B164" s="13" t="s">
        <v>38</v>
      </c>
      <c r="C164" s="13"/>
      <c r="D164" s="52"/>
      <c r="E164" s="13"/>
      <c r="F164" s="13"/>
      <c r="G164" s="6">
        <f>SUBTOTAL(9,G165:G167)</f>
        <v>7602.34</v>
      </c>
      <c r="I164" s="4"/>
    </row>
    <row r="165" spans="1:9" ht="12.75" customHeight="1">
      <c r="A165" s="2">
        <v>2100101100</v>
      </c>
      <c r="B165" s="55">
        <v>7110100100</v>
      </c>
      <c r="C165" s="7" t="str">
        <f>VLOOKUP(B165,'DATA BASE'!A:C,2,FALSE)</f>
        <v>IGOL 2 OU SIMILAR 2 DEMAOS</v>
      </c>
      <c r="D165" s="8">
        <v>83</v>
      </c>
      <c r="E165" s="55" t="str">
        <f>VLOOKUP(B165,'DATA BASE'!A:C,3,FALSE)</f>
        <v>M2</v>
      </c>
      <c r="F165" s="8">
        <f>VLOOKUP(B165,'DATA BASE'!A:D,4,0)</f>
        <v>13.62</v>
      </c>
      <c r="G165" s="8">
        <f>ROUND(D165*F165,2)</f>
        <v>1130.46</v>
      </c>
      <c r="I165" s="4"/>
    </row>
    <row r="166" spans="1:9" s="55" customFormat="1" ht="12.75" customHeight="1">
      <c r="A166" s="2">
        <v>2100101160</v>
      </c>
      <c r="B166" s="55">
        <v>7110100130</v>
      </c>
      <c r="C166" s="7" t="str">
        <f>VLOOKUP(B166,'DATA BASE'!A:C,2,FALSE)</f>
        <v>SIKA TOP 107 OU SIMILAR 3 DEMAOS</v>
      </c>
      <c r="D166" s="8">
        <v>108</v>
      </c>
      <c r="E166" s="55" t="str">
        <f>VLOOKUP(B166,'DATA BASE'!A:C,3,FALSE)</f>
        <v>M2</v>
      </c>
      <c r="F166" s="8">
        <f>VLOOKUP(B166,'DATA BASE'!A:D,4,0)</f>
        <v>53.73</v>
      </c>
      <c r="G166" s="8">
        <f>ROUND(D166*F166,2)</f>
        <v>5802.84</v>
      </c>
      <c r="H166" s="58"/>
      <c r="I166" s="4"/>
    </row>
    <row r="167" spans="1:9" ht="12.75" customHeight="1">
      <c r="A167" s="2">
        <v>2990003243</v>
      </c>
      <c r="B167" s="55">
        <v>7110100170</v>
      </c>
      <c r="C167" s="7" t="str">
        <f>VLOOKUP(B167,'DATA BASE'!A:C,2,FALSE)</f>
        <v>SIKAGARD 62 OU SIMILAR</v>
      </c>
      <c r="D167" s="8">
        <v>8</v>
      </c>
      <c r="E167" s="55" t="str">
        <f>VLOOKUP(B167,'DATA BASE'!A:C,3,FALSE)</f>
        <v>M2</v>
      </c>
      <c r="F167" s="8">
        <f>VLOOKUP(B167,'DATA BASE'!A:D,4,0)</f>
        <v>83.63</v>
      </c>
      <c r="G167" s="8">
        <f>ROUND(D167*F167,2)</f>
        <v>669.04</v>
      </c>
      <c r="I167" s="4"/>
    </row>
    <row r="168" spans="1:9" ht="15">
      <c r="A168" s="1"/>
      <c r="B168" s="13" t="s">
        <v>39</v>
      </c>
      <c r="C168" s="13"/>
      <c r="D168" s="52"/>
      <c r="E168" s="13"/>
      <c r="F168" s="13"/>
      <c r="G168" s="6">
        <f>SUBTOTAL(9,G169:G176)</f>
        <v>48823.380000000005</v>
      </c>
      <c r="I168" s="4"/>
    </row>
    <row r="169" spans="1:9" ht="12.75" customHeight="1">
      <c r="A169" s="2">
        <v>2990007533</v>
      </c>
      <c r="B169" s="55">
        <v>7169000127</v>
      </c>
      <c r="C169" s="7" t="str">
        <f>VLOOKUP(B169,'DATA BASE'!A:C,2,FALSE)</f>
        <v>MONT E INST DOS MATERAIS HIDRAUL EEEB-C</v>
      </c>
      <c r="D169" s="8">
        <v>1</v>
      </c>
      <c r="E169" s="55" t="str">
        <f>VLOOKUP(B169,'DATA BASE'!A:C,3,FALSE)</f>
        <v>UN</v>
      </c>
      <c r="F169" s="8">
        <f>VLOOKUP(B169,'DATA BASE'!A:D,4,0)</f>
        <v>5890</v>
      </c>
      <c r="G169" s="8">
        <f aca="true" t="shared" si="10" ref="G169:G176">ROUND(D169*F169,2)</f>
        <v>5890</v>
      </c>
      <c r="H169" s="58"/>
      <c r="I169" s="4"/>
    </row>
    <row r="170" spans="1:9" s="55" customFormat="1" ht="12.75" customHeight="1">
      <c r="A170" s="2">
        <v>2990007534</v>
      </c>
      <c r="B170" s="55">
        <v>7160100010</v>
      </c>
      <c r="C170" s="7" t="str">
        <f>VLOOKUP(B170,'DATA BASE'!A:C,2,FALSE)</f>
        <v>MONT E ASSENT CJ MOTOBOMBA POT ATE 10CV</v>
      </c>
      <c r="D170" s="8">
        <v>2</v>
      </c>
      <c r="E170" s="55" t="str">
        <f>VLOOKUP(B170,'DATA BASE'!A:C,3,FALSE)</f>
        <v>UN</v>
      </c>
      <c r="F170" s="8">
        <f>VLOOKUP(B170,'DATA BASE'!A:D,4,0)</f>
        <v>621.2</v>
      </c>
      <c r="G170" s="8">
        <f t="shared" si="10"/>
        <v>1242.4</v>
      </c>
      <c r="H170" s="58"/>
      <c r="I170" s="4"/>
    </row>
    <row r="171" spans="1:9" s="55" customFormat="1" ht="12.75" customHeight="1">
      <c r="A171" s="2">
        <v>2120100217</v>
      </c>
      <c r="B171" s="55">
        <v>7160100390</v>
      </c>
      <c r="C171" s="7" t="str">
        <f>VLOOKUP(B171,'DATA BASE'!A:C,2,FALSE)</f>
        <v>TAMPA FIBRA VIDRO E=6MM</v>
      </c>
      <c r="D171" s="10">
        <v>5</v>
      </c>
      <c r="E171" s="55" t="str">
        <f>VLOOKUP(B171,'DATA BASE'!A:C,3,FALSE)</f>
        <v>M2</v>
      </c>
      <c r="F171" s="8">
        <f>VLOOKUP(B171,'DATA BASE'!A:D,4,0)</f>
        <v>883.33</v>
      </c>
      <c r="G171" s="8">
        <f t="shared" si="10"/>
        <v>4416.65</v>
      </c>
      <c r="H171" s="58"/>
      <c r="I171" s="4"/>
    </row>
    <row r="172" spans="1:9" s="55" customFormat="1" ht="12.75" customHeight="1">
      <c r="A172" s="2">
        <v>2120100760</v>
      </c>
      <c r="B172" s="55">
        <v>7160200010</v>
      </c>
      <c r="C172" s="7" t="str">
        <f>VLOOKUP(B172,'DATA BASE'!A:C,2,FALSE)</f>
        <v>FORN EXEC DE BIOFILTRO RETANGULAR TIPO 1</v>
      </c>
      <c r="D172" s="8">
        <v>1</v>
      </c>
      <c r="E172" s="55" t="str">
        <f>VLOOKUP(B172,'DATA BASE'!A:C,3,FALSE)</f>
        <v>UN</v>
      </c>
      <c r="F172" s="8">
        <f>VLOOKUP(B172,'DATA BASE'!A:D,4,0)</f>
        <v>12566.1</v>
      </c>
      <c r="G172" s="8">
        <f t="shared" si="10"/>
        <v>12566.1</v>
      </c>
      <c r="H172" s="58"/>
      <c r="I172" s="4"/>
    </row>
    <row r="173" spans="1:9" s="55" customFormat="1" ht="12.75" customHeight="1">
      <c r="A173" s="2">
        <v>2990007535</v>
      </c>
      <c r="B173" s="55">
        <v>7169000024</v>
      </c>
      <c r="C173" s="7" t="str">
        <f>VLOOKUP(B173,'DATA BASE'!A:C,2,FALSE)</f>
        <v>PONTO DE AGUA PARA ELEVATORIA DE ESGOTO</v>
      </c>
      <c r="D173" s="8">
        <v>1</v>
      </c>
      <c r="E173" s="55" t="str">
        <f>VLOOKUP(B173,'DATA BASE'!A:C,3,FALSE)</f>
        <v>UN</v>
      </c>
      <c r="F173" s="8">
        <f>VLOOKUP(B173,'DATA BASE'!A:D,4,0)</f>
        <v>542.34</v>
      </c>
      <c r="G173" s="8">
        <f t="shared" si="10"/>
        <v>542.34</v>
      </c>
      <c r="H173" s="58"/>
      <c r="I173" s="4"/>
    </row>
    <row r="174" spans="1:9" s="55" customFormat="1" ht="12.75" customHeight="1">
      <c r="A174" s="2">
        <v>2990004843</v>
      </c>
      <c r="B174" s="55">
        <v>7169000025</v>
      </c>
      <c r="C174" s="7" t="str">
        <f>VLOOKUP(B174,'DATA BASE'!A:C,2,FALSE)</f>
        <v>DRENAGEM DA ESCADA PARA EEEB</v>
      </c>
      <c r="D174" s="8">
        <v>1</v>
      </c>
      <c r="E174" s="55" t="str">
        <f>VLOOKUP(B174,'DATA BASE'!A:C,3,FALSE)</f>
        <v>UN</v>
      </c>
      <c r="F174" s="8">
        <f>VLOOKUP(B174,'DATA BASE'!A:D,4,0)</f>
        <v>291.51</v>
      </c>
      <c r="G174" s="8">
        <f t="shared" si="10"/>
        <v>291.51</v>
      </c>
      <c r="H174" s="58"/>
      <c r="I174" s="4"/>
    </row>
    <row r="175" spans="1:9" s="55" customFormat="1" ht="12.75" customHeight="1">
      <c r="A175" s="2"/>
      <c r="B175" s="55">
        <v>7169000123</v>
      </c>
      <c r="C175" s="7" t="str">
        <f>VLOOKUP(B175,'DATA BASE'!A:C,2,FALSE)</f>
        <v>FORN INST QUADRO COMANDO MOTORES 2X2,0CV</v>
      </c>
      <c r="D175" s="8">
        <v>1</v>
      </c>
      <c r="E175" s="55" t="str">
        <f>VLOOKUP(B175,'DATA BASE'!A:C,3,FALSE)</f>
        <v>UN</v>
      </c>
      <c r="F175" s="8">
        <f>VLOOKUP(B175,'DATA BASE'!A:D,4,0)</f>
        <v>5203.16</v>
      </c>
      <c r="G175" s="8">
        <f t="shared" si="10"/>
        <v>5203.16</v>
      </c>
      <c r="H175" s="58"/>
      <c r="I175" s="4"/>
    </row>
    <row r="176" spans="1:9" s="55" customFormat="1" ht="12.75" customHeight="1">
      <c r="A176" s="2">
        <v>2990002873</v>
      </c>
      <c r="B176" s="55">
        <v>7169000129</v>
      </c>
      <c r="C176" s="7" t="str">
        <f>VLOOKUP(B176,'DATA BASE'!A:C,2,FALSE)</f>
        <v>FORN E EXEC DAS INST ELETR EEEB-C - RNS</v>
      </c>
      <c r="D176" s="8">
        <v>1</v>
      </c>
      <c r="E176" s="55" t="str">
        <f>VLOOKUP(B176,'DATA BASE'!A:C,3,FALSE)</f>
        <v>UN</v>
      </c>
      <c r="F176" s="8">
        <f>VLOOKUP(B176,'DATA BASE'!A:D,4,0)</f>
        <v>18671.22</v>
      </c>
      <c r="G176" s="8">
        <f t="shared" si="10"/>
        <v>18671.22</v>
      </c>
      <c r="H176" s="58"/>
      <c r="I176" s="4"/>
    </row>
    <row r="177" spans="1:9" ht="15">
      <c r="A177" s="1"/>
      <c r="B177" s="13" t="s">
        <v>41</v>
      </c>
      <c r="C177" s="13"/>
      <c r="D177" s="52"/>
      <c r="E177" s="13"/>
      <c r="F177" s="13"/>
      <c r="G177" s="6">
        <f>SUBTOTAL(9,G178:G179)</f>
        <v>9471.240000000002</v>
      </c>
      <c r="I177" s="4"/>
    </row>
    <row r="178" spans="2:9" s="55" customFormat="1" ht="12.75">
      <c r="B178" s="55">
        <v>7180100010</v>
      </c>
      <c r="C178" s="7" t="str">
        <f>VLOOKUP(B178,'DATA BASE'!A:C,2,FALSE)</f>
        <v>PECAS EM CHAPAS/PERFIL/BARRA EM ACO</v>
      </c>
      <c r="D178" s="8">
        <v>7</v>
      </c>
      <c r="E178" s="55" t="str">
        <f>VLOOKUP(B178,'DATA BASE'!A:C,3,FALSE)</f>
        <v>KG</v>
      </c>
      <c r="F178" s="8">
        <f>VLOOKUP(B178,'DATA BASE'!A:D,4,0)</f>
        <v>25.72</v>
      </c>
      <c r="G178" s="8">
        <f>ROUND(D178*F178,2)</f>
        <v>180.04</v>
      </c>
      <c r="H178" s="2"/>
      <c r="I178" s="4"/>
    </row>
    <row r="179" spans="1:9" ht="12.75" customHeight="1">
      <c r="A179" s="2">
        <v>2990002305</v>
      </c>
      <c r="B179" s="55">
        <v>7180100040</v>
      </c>
      <c r="C179" s="7" t="str">
        <f>VLOOKUP(B179,'DATA BASE'!A:C,2,FALSE)</f>
        <v>PECAS EM CHAPAS/PERFIL/BARRA EM ACO INOX</v>
      </c>
      <c r="D179" s="8">
        <v>160</v>
      </c>
      <c r="E179" s="55" t="str">
        <f>VLOOKUP(B179,'DATA BASE'!A:C,3,FALSE)</f>
        <v>KG</v>
      </c>
      <c r="F179" s="8">
        <f>VLOOKUP(B179,'DATA BASE'!A:D,4,0)</f>
        <v>58.07</v>
      </c>
      <c r="G179" s="8">
        <f>ROUND(D179*F179,2)</f>
        <v>9291.2</v>
      </c>
      <c r="H179" s="58"/>
      <c r="I179" s="4"/>
    </row>
    <row r="180" spans="1:9" ht="15">
      <c r="A180" s="1"/>
      <c r="B180" s="13" t="s">
        <v>43</v>
      </c>
      <c r="C180" s="13"/>
      <c r="D180" s="52"/>
      <c r="E180" s="13"/>
      <c r="F180" s="13"/>
      <c r="G180" s="6">
        <f>SUBTOTAL(9,G181:G187)</f>
        <v>25059.12</v>
      </c>
      <c r="I180" s="4"/>
    </row>
    <row r="181" spans="1:9" ht="12.75" customHeight="1">
      <c r="A181" s="2">
        <v>2150100270</v>
      </c>
      <c r="B181" s="55">
        <v>7210100280</v>
      </c>
      <c r="C181" s="7" t="str">
        <f>VLOOKUP(B181,'DATA BASE'!A:C,2,FALSE)</f>
        <v>PAVIMENTACAO BLOCO CONCR SEXTAVADO E=8CM</v>
      </c>
      <c r="D181" s="8">
        <v>72</v>
      </c>
      <c r="E181" s="55" t="str">
        <f>VLOOKUP(B181,'DATA BASE'!A:C,3,FALSE)</f>
        <v>M2</v>
      </c>
      <c r="F181" s="8">
        <f>VLOOKUP(B181,'DATA BASE'!A:D,4,0)</f>
        <v>59.49</v>
      </c>
      <c r="G181" s="8">
        <f aca="true" t="shared" si="11" ref="G181:G187">ROUND(D181*F181,2)</f>
        <v>4283.28</v>
      </c>
      <c r="H181" s="58"/>
      <c r="I181" s="4"/>
    </row>
    <row r="182" spans="1:9" s="55" customFormat="1" ht="12.75" customHeight="1">
      <c r="A182" s="2">
        <v>2150100280</v>
      </c>
      <c r="B182" s="55">
        <v>7210100320</v>
      </c>
      <c r="C182" s="7" t="str">
        <f>VLOOKUP(B182,'DATA BASE'!A:C,2,FALSE)</f>
        <v>MEIO FIO DE CONCRETO SECAO 15x12x30CM</v>
      </c>
      <c r="D182" s="8">
        <v>6</v>
      </c>
      <c r="E182" s="55" t="str">
        <f>VLOOKUP(B182,'DATA BASE'!A:C,3,FALSE)</f>
        <v>M</v>
      </c>
      <c r="F182" s="8">
        <f>VLOOKUP(B182,'DATA BASE'!A:D,4,0)</f>
        <v>45.72</v>
      </c>
      <c r="G182" s="8">
        <f t="shared" si="11"/>
        <v>274.32</v>
      </c>
      <c r="H182" s="2"/>
      <c r="I182" s="4"/>
    </row>
    <row r="183" spans="1:9" s="55" customFormat="1" ht="12.75" customHeight="1">
      <c r="A183" s="2">
        <v>2150100360</v>
      </c>
      <c r="B183" s="55">
        <v>7210100360</v>
      </c>
      <c r="C183" s="7" t="str">
        <f>VLOOKUP(B183,'DATA BASE'!A:C,2,FALSE)</f>
        <v>MURO TIPO"2" BLOCO/MOURAO/TELA PVC/ARAME</v>
      </c>
      <c r="D183" s="8">
        <v>58</v>
      </c>
      <c r="E183" s="55" t="str">
        <f>VLOOKUP(B183,'DATA BASE'!A:C,3,FALSE)</f>
        <v>M</v>
      </c>
      <c r="F183" s="8">
        <f>VLOOKUP(B183,'DATA BASE'!A:D,4,0)</f>
        <v>246.03</v>
      </c>
      <c r="G183" s="8">
        <f t="shared" si="11"/>
        <v>14269.74</v>
      </c>
      <c r="H183" s="2"/>
      <c r="I183" s="4"/>
    </row>
    <row r="184" spans="1:9" s="55" customFormat="1" ht="12.75" customHeight="1">
      <c r="A184" s="2">
        <v>2160100010</v>
      </c>
      <c r="B184" s="55">
        <v>7210100420</v>
      </c>
      <c r="C184" s="7" t="str">
        <f>VLOOKUP(B184,'DATA BASE'!A:C,2,FALSE)</f>
        <v>PORTAO TIPO "1" L=4,00M</v>
      </c>
      <c r="D184" s="8">
        <v>1</v>
      </c>
      <c r="E184" s="55" t="str">
        <f>VLOOKUP(B184,'DATA BASE'!A:C,3,FALSE)</f>
        <v>UN</v>
      </c>
      <c r="F184" s="8">
        <f>VLOOKUP(B184,'DATA BASE'!A:D,4,0)</f>
        <v>4463.37</v>
      </c>
      <c r="G184" s="8">
        <f t="shared" si="11"/>
        <v>4463.37</v>
      </c>
      <c r="H184" s="2"/>
      <c r="I184" s="4"/>
    </row>
    <row r="185" spans="1:9" s="55" customFormat="1" ht="12.75" customHeight="1">
      <c r="A185" s="2">
        <v>2160100114</v>
      </c>
      <c r="B185" s="55">
        <v>7210100450</v>
      </c>
      <c r="C185" s="7" t="str">
        <f>VLOOKUP(B185,'DATA BASE'!A:C,2,FALSE)</f>
        <v>PINTURA LETREIRO/LOGOMARCA CESAN</v>
      </c>
      <c r="D185" s="8">
        <v>1.5</v>
      </c>
      <c r="E185" s="55" t="str">
        <f>VLOOKUP(B185,'DATA BASE'!A:C,3,FALSE)</f>
        <v>M2</v>
      </c>
      <c r="F185" s="8">
        <f>VLOOKUP(B185,'DATA BASE'!A:D,4,0)</f>
        <v>151.46</v>
      </c>
      <c r="G185" s="8">
        <f t="shared" si="11"/>
        <v>227.19</v>
      </c>
      <c r="H185" s="2"/>
      <c r="I185" s="4"/>
    </row>
    <row r="186" spans="1:9" s="55" customFormat="1" ht="12.75" customHeight="1">
      <c r="A186" s="2">
        <v>2160100158</v>
      </c>
      <c r="B186" s="55">
        <v>7210100460</v>
      </c>
      <c r="C186" s="7" t="str">
        <f>VLOOKUP(B186,'DATA BASE'!A:C,2,FALSE)</f>
        <v>GRAMA ESMERALDA PLACAS, TERRA VEG. 2,0CM</v>
      </c>
      <c r="D186" s="8">
        <v>87</v>
      </c>
      <c r="E186" s="55" t="str">
        <f>VLOOKUP(B186,'DATA BASE'!A:C,3,FALSE)</f>
        <v>M2</v>
      </c>
      <c r="F186" s="8">
        <f>VLOOKUP(B186,'DATA BASE'!A:D,4,0)</f>
        <v>15.14</v>
      </c>
      <c r="G186" s="8">
        <f t="shared" si="11"/>
        <v>1317.18</v>
      </c>
      <c r="H186" s="58"/>
      <c r="I186" s="4"/>
    </row>
    <row r="187" spans="1:9" s="55" customFormat="1" ht="12.75" customHeight="1">
      <c r="A187" s="2">
        <v>2160100220</v>
      </c>
      <c r="B187" s="55">
        <v>7210100550</v>
      </c>
      <c r="C187" s="7" t="str">
        <f>VLOOKUP(B187,'DATA BASE'!A:C,2,FALSE)</f>
        <v>SARJETA EM CONCRETO</v>
      </c>
      <c r="D187" s="8">
        <v>6</v>
      </c>
      <c r="E187" s="55" t="str">
        <f>VLOOKUP(B187,'DATA BASE'!A:C,3,FALSE)</f>
        <v>M</v>
      </c>
      <c r="F187" s="8">
        <f>VLOOKUP(B187,'DATA BASE'!A:D,4,0)</f>
        <v>37.34</v>
      </c>
      <c r="G187" s="8">
        <f t="shared" si="11"/>
        <v>224.04</v>
      </c>
      <c r="H187" s="58"/>
      <c r="I187" s="4"/>
    </row>
    <row r="188" spans="2:9" s="55" customFormat="1" ht="15">
      <c r="B188" s="13" t="s">
        <v>718</v>
      </c>
      <c r="C188" s="13"/>
      <c r="D188" s="52"/>
      <c r="E188" s="13"/>
      <c r="F188" s="13"/>
      <c r="G188" s="6">
        <f>SUBTOTAL(9,G189:G226)</f>
        <v>50568.209999999985</v>
      </c>
      <c r="H188" s="58"/>
      <c r="I188" s="4"/>
    </row>
    <row r="189" spans="1:9" s="55" customFormat="1" ht="12.75" customHeight="1">
      <c r="A189" s="2">
        <v>2150100270</v>
      </c>
      <c r="B189" s="55">
        <v>7229000089</v>
      </c>
      <c r="C189" s="7" t="str">
        <f>VLOOKUP(B189,'DATA BASE'!A:C,2,FALSE)</f>
        <v>CJ MB SUB Q=4,29L/S, HM=3,53MCA,P=1,82CV</v>
      </c>
      <c r="D189" s="8">
        <v>2</v>
      </c>
      <c r="E189" s="55" t="str">
        <f>VLOOKUP(B189,'DATA BASE'!A:C,3,FALSE)</f>
        <v>CJ</v>
      </c>
      <c r="F189" s="8">
        <f>VLOOKUP(B189,'DATA BASE'!A:D,4,0)</f>
        <v>6539.83</v>
      </c>
      <c r="G189" s="8">
        <f aca="true" t="shared" si="12" ref="G189:G226">ROUND(D189*F189,2)</f>
        <v>13079.66</v>
      </c>
      <c r="H189" s="58"/>
      <c r="I189" s="4"/>
    </row>
    <row r="190" spans="1:9" s="55" customFormat="1" ht="12.75" customHeight="1">
      <c r="A190" s="2">
        <v>2150100280</v>
      </c>
      <c r="B190" s="55">
        <v>7223002450</v>
      </c>
      <c r="C190" s="7" t="str">
        <f>VLOOKUP(B190,'DATA BASE'!A:C,2,FALSE)</f>
        <v>EXTREM FOFO PF AV PN-10/16 ESG DN 150MM</v>
      </c>
      <c r="D190" s="8">
        <v>1</v>
      </c>
      <c r="E190" s="55" t="str">
        <f>VLOOKUP(B190,'DATA BASE'!A:C,3,FALSE)</f>
        <v>UN</v>
      </c>
      <c r="F190" s="8">
        <f>VLOOKUP(B190,'DATA BASE'!A:D,4,0)</f>
        <v>653.95</v>
      </c>
      <c r="G190" s="8">
        <f t="shared" si="12"/>
        <v>653.95</v>
      </c>
      <c r="H190" s="2"/>
      <c r="I190" s="4"/>
    </row>
    <row r="191" spans="1:9" s="55" customFormat="1" ht="12.75" customHeight="1">
      <c r="A191" s="2">
        <v>2150100360</v>
      </c>
      <c r="B191" s="55">
        <v>7222000400</v>
      </c>
      <c r="C191" s="7" t="str">
        <f>VLOOKUP(B191,'DATA BASE'!A:C,2,FALSE)</f>
        <v>ADUFA PAREDE FOFO P/FLANGE PN10 DN 150MM</v>
      </c>
      <c r="D191" s="8">
        <v>2</v>
      </c>
      <c r="E191" s="55" t="str">
        <f>VLOOKUP(B191,'DATA BASE'!A:C,3,FALSE)</f>
        <v>UN</v>
      </c>
      <c r="F191" s="8">
        <f>VLOOKUP(B191,'DATA BASE'!A:D,4,0)</f>
        <v>1575.31</v>
      </c>
      <c r="G191" s="8">
        <f t="shared" si="12"/>
        <v>3150.62</v>
      </c>
      <c r="H191" s="2"/>
      <c r="I191" s="4"/>
    </row>
    <row r="192" spans="1:9" s="55" customFormat="1" ht="12.75" customHeight="1">
      <c r="A192" s="2">
        <v>2160100010</v>
      </c>
      <c r="B192" s="55">
        <v>7222000480</v>
      </c>
      <c r="C192" s="7" t="str">
        <f>VLOOKUP(B192,'DATA BASE'!A:C,2,FALSE)</f>
        <v>HASTE FOFO ROSC/BOCA 1 1/8" 2,01 A 3,00M</v>
      </c>
      <c r="D192" s="8">
        <v>4</v>
      </c>
      <c r="E192" s="55" t="str">
        <f>VLOOKUP(B192,'DATA BASE'!A:C,3,FALSE)</f>
        <v>UN</v>
      </c>
      <c r="F192" s="8">
        <f>VLOOKUP(B192,'DATA BASE'!A:D,4,0)</f>
        <v>449.58</v>
      </c>
      <c r="G192" s="8">
        <f t="shared" si="12"/>
        <v>1798.32</v>
      </c>
      <c r="H192" s="2"/>
      <c r="I192" s="4"/>
    </row>
    <row r="193" spans="1:9" s="55" customFormat="1" ht="12.75" customHeight="1">
      <c r="A193" s="2">
        <v>2160100114</v>
      </c>
      <c r="B193" s="55">
        <v>7222000590</v>
      </c>
      <c r="C193" s="7" t="str">
        <f>VLOOKUP(B193,'DATA BASE'!A:C,2,FALSE)</f>
        <v>PEDESTAL DE MANOBRA SIMPLES MOD. 01</v>
      </c>
      <c r="D193" s="8">
        <v>2</v>
      </c>
      <c r="E193" s="55" t="str">
        <f>VLOOKUP(B193,'DATA BASE'!A:C,3,FALSE)</f>
        <v>UN</v>
      </c>
      <c r="F193" s="8">
        <f>VLOOKUP(B193,'DATA BASE'!A:D,4,0)</f>
        <v>2050.07</v>
      </c>
      <c r="G193" s="8">
        <f t="shared" si="12"/>
        <v>4100.14</v>
      </c>
      <c r="H193" s="2"/>
      <c r="I193" s="4"/>
    </row>
    <row r="194" spans="1:9" s="55" customFormat="1" ht="12.75" customHeight="1">
      <c r="A194" s="2"/>
      <c r="B194" s="55">
        <v>7222000730</v>
      </c>
      <c r="C194" s="7" t="str">
        <f>VLOOKUP(B194,'DATA BASE'!A:C,2,FALSE)</f>
        <v>MANCAL HASTE PROLONG FOFO 1 1/8"</v>
      </c>
      <c r="D194" s="8">
        <v>2</v>
      </c>
      <c r="E194" s="55" t="str">
        <f>VLOOKUP(B194,'DATA BASE'!A:C,3,FALSE)</f>
        <v>UN</v>
      </c>
      <c r="F194" s="8">
        <f>VLOOKUP(B194,'DATA BASE'!A:D,4,0)</f>
        <v>305.72</v>
      </c>
      <c r="G194" s="8">
        <f>ROUND(D194*F194,2)</f>
        <v>611.44</v>
      </c>
      <c r="H194" s="2"/>
      <c r="I194" s="4"/>
    </row>
    <row r="195" spans="1:9" s="55" customFormat="1" ht="12.75" customHeight="1">
      <c r="A195" s="2">
        <v>2160100158</v>
      </c>
      <c r="B195" s="55">
        <v>7220500320</v>
      </c>
      <c r="C195" s="7" t="str">
        <f>VLOOKUP(B195,'DATA BASE'!A:C,2,FALSE)</f>
        <v>TOCO FOFO K9 PP ESG DN 300 0,51A1,50M</v>
      </c>
      <c r="D195" s="8">
        <v>1</v>
      </c>
      <c r="E195" s="55" t="str">
        <f>VLOOKUP(B195,'DATA BASE'!A:C,3,FALSE)</f>
        <v>UN</v>
      </c>
      <c r="F195" s="8">
        <f>VLOOKUP(B195,'DATA BASE'!A:D,4,0)</f>
        <v>1204.29</v>
      </c>
      <c r="G195" s="8">
        <f t="shared" si="12"/>
        <v>1204.29</v>
      </c>
      <c r="H195" s="58"/>
      <c r="I195" s="4"/>
    </row>
    <row r="196" spans="1:9" s="55" customFormat="1" ht="12.75" customHeight="1">
      <c r="A196" s="2">
        <v>2160100220</v>
      </c>
      <c r="B196" s="55">
        <v>7221100690</v>
      </c>
      <c r="C196" s="7" t="str">
        <f>VLOOKUP(B196,'DATA BASE'!A:C,2,FALSE)</f>
        <v>CURVA 45 FOFO JGS ESGOTO DN 150MM</v>
      </c>
      <c r="D196" s="8">
        <v>2</v>
      </c>
      <c r="E196" s="55" t="str">
        <f>VLOOKUP(B196,'DATA BASE'!A:C,3,FALSE)</f>
        <v>UN</v>
      </c>
      <c r="F196" s="8">
        <f>VLOOKUP(B196,'DATA BASE'!A:D,4,0)</f>
        <v>342.52</v>
      </c>
      <c r="G196" s="8">
        <f t="shared" si="12"/>
        <v>685.04</v>
      </c>
      <c r="H196" s="58"/>
      <c r="I196" s="4"/>
    </row>
    <row r="197" spans="1:9" s="55" customFormat="1" ht="12.75" customHeight="1">
      <c r="A197" s="2">
        <v>2170100609</v>
      </c>
      <c r="B197" s="55">
        <v>7220500160</v>
      </c>
      <c r="C197" s="7" t="str">
        <f>VLOOKUP(B197,'DATA BASE'!A:C,2,FALSE)</f>
        <v>TOCO FOFO K9 PP ESG DN 150 2,51A3,50M</v>
      </c>
      <c r="D197" s="8">
        <v>1</v>
      </c>
      <c r="E197" s="55" t="str">
        <f>VLOOKUP(B197,'DATA BASE'!A:C,3,FALSE)</f>
        <v>UN</v>
      </c>
      <c r="F197" s="8">
        <f>VLOOKUP(B197,'DATA BASE'!A:D,4,0)</f>
        <v>1278.51</v>
      </c>
      <c r="G197" s="8">
        <f t="shared" si="12"/>
        <v>1278.51</v>
      </c>
      <c r="H197" s="58"/>
      <c r="I197" s="4"/>
    </row>
    <row r="198" spans="1:9" s="55" customFormat="1" ht="12.75" customHeight="1">
      <c r="A198" s="2">
        <v>2990007016</v>
      </c>
      <c r="B198" s="55">
        <v>7220500130</v>
      </c>
      <c r="C198" s="7" t="str">
        <f>VLOOKUP(B198,'DATA BASE'!A:C,2,FALSE)</f>
        <v>TOCO FOFO K9 PP ESG DN 150 ATE 0,50M</v>
      </c>
      <c r="D198" s="8">
        <v>8</v>
      </c>
      <c r="E198" s="55" t="str">
        <f>VLOOKUP(B198,'DATA BASE'!A:C,3,FALSE)</f>
        <v>UN</v>
      </c>
      <c r="F198" s="8">
        <f>VLOOKUP(B198,'DATA BASE'!A:D,4,0)</f>
        <v>182.65</v>
      </c>
      <c r="G198" s="8">
        <f t="shared" si="12"/>
        <v>1461.2</v>
      </c>
      <c r="H198" s="2"/>
      <c r="I198" s="4"/>
    </row>
    <row r="199" spans="1:9" s="55" customFormat="1" ht="12.75" customHeight="1">
      <c r="A199" s="2">
        <v>2170100603</v>
      </c>
      <c r="B199" s="55">
        <v>7220400060</v>
      </c>
      <c r="C199" s="7" t="str">
        <f>VLOOKUP(B199,'DATA BASE'!A:C,2,FALSE)</f>
        <v>TOCO FOFO K9 FF10 ESG DN 80 4,51A5,80M</v>
      </c>
      <c r="D199" s="8">
        <v>2</v>
      </c>
      <c r="E199" s="55" t="str">
        <f>VLOOKUP(B199,'DATA BASE'!A:C,3,FALSE)</f>
        <v>UN</v>
      </c>
      <c r="F199" s="8">
        <f>VLOOKUP(B199,'DATA BASE'!A:D,4,0)</f>
        <v>293.72</v>
      </c>
      <c r="G199" s="8">
        <f t="shared" si="12"/>
        <v>587.44</v>
      </c>
      <c r="H199" s="2"/>
      <c r="I199" s="4"/>
    </row>
    <row r="200" spans="1:9" s="55" customFormat="1" ht="12.75" customHeight="1">
      <c r="A200" s="2">
        <v>2170100604</v>
      </c>
      <c r="B200" s="55">
        <v>7223000860</v>
      </c>
      <c r="C200" s="7" t="str">
        <f>VLOOKUP(B200,'DATA BASE'!A:C,2,FALSE)</f>
        <v>CURVA 90 FOFO FF PN-10 ESG DN 80MM</v>
      </c>
      <c r="D200" s="8">
        <v>2</v>
      </c>
      <c r="E200" s="55" t="str">
        <f>VLOOKUP(B200,'DATA BASE'!A:C,3,FALSE)</f>
        <v>UN</v>
      </c>
      <c r="F200" s="8">
        <f>VLOOKUP(B200,'DATA BASE'!A:D,4,0)</f>
        <v>198.23</v>
      </c>
      <c r="G200" s="8">
        <f t="shared" si="12"/>
        <v>396.46</v>
      </c>
      <c r="H200" s="2"/>
      <c r="I200" s="4"/>
    </row>
    <row r="201" spans="1:9" s="55" customFormat="1" ht="12.75" customHeight="1">
      <c r="A201" s="2"/>
      <c r="B201" s="55">
        <v>7222520010</v>
      </c>
      <c r="C201" s="7" t="str">
        <f>VLOOKUP(B201,'DATA BASE'!A:C,2,FALSE)</f>
        <v>VALV RET FOFO SIMP PORT FF10/16 DN 80MM</v>
      </c>
      <c r="D201" s="8">
        <v>2</v>
      </c>
      <c r="E201" s="55" t="str">
        <f>VLOOKUP(B201,'DATA BASE'!A:C,3,FALSE)</f>
        <v>UN</v>
      </c>
      <c r="F201" s="8">
        <f>VLOOKUP(B201,'DATA BASE'!A:D,4,0)</f>
        <v>890.41</v>
      </c>
      <c r="G201" s="8">
        <f t="shared" si="12"/>
        <v>1780.82</v>
      </c>
      <c r="H201" s="2"/>
      <c r="I201" s="4"/>
    </row>
    <row r="202" spans="1:9" s="55" customFormat="1" ht="12.75" customHeight="1">
      <c r="A202" s="2"/>
      <c r="B202" s="55">
        <v>7222500020</v>
      </c>
      <c r="C202" s="7" t="str">
        <f>VLOOKUP(B202,'DATA BASE'!A:C,2,FALSE)</f>
        <v>VALV GAV CT FOFO EMB FF10/16 CAB DN 80</v>
      </c>
      <c r="D202" s="8">
        <v>3</v>
      </c>
      <c r="E202" s="55" t="str">
        <f>VLOOKUP(B202,'DATA BASE'!A:C,3,FALSE)</f>
        <v>UN</v>
      </c>
      <c r="F202" s="8">
        <f>VLOOKUP(B202,'DATA BASE'!A:D,4,0)</f>
        <v>396.69</v>
      </c>
      <c r="G202" s="8">
        <f t="shared" si="12"/>
        <v>1190.07</v>
      </c>
      <c r="H202" s="2"/>
      <c r="I202" s="4"/>
    </row>
    <row r="203" spans="1:9" s="55" customFormat="1" ht="12.75" customHeight="1">
      <c r="A203" s="2"/>
      <c r="B203" s="55">
        <v>7223000570</v>
      </c>
      <c r="C203" s="7" t="str">
        <f>VLOOKUP(B203,'DATA BASE'!A:C,2,FALSE)</f>
        <v>CURVA 45 FOFO FF PN-10/16 ESG DN 80MM</v>
      </c>
      <c r="D203" s="8">
        <v>4</v>
      </c>
      <c r="E203" s="55" t="str">
        <f>VLOOKUP(B203,'DATA BASE'!A:C,3,FALSE)</f>
        <v>UN</v>
      </c>
      <c r="F203" s="8">
        <f>VLOOKUP(B203,'DATA BASE'!A:D,4,0)</f>
        <v>194.15</v>
      </c>
      <c r="G203" s="8">
        <f t="shared" si="12"/>
        <v>776.6</v>
      </c>
      <c r="H203" s="2"/>
      <c r="I203" s="4"/>
    </row>
    <row r="204" spans="1:9" s="55" customFormat="1" ht="12.75" customHeight="1">
      <c r="A204" s="2"/>
      <c r="B204" s="55">
        <v>7223006340</v>
      </c>
      <c r="C204" s="7" t="str">
        <f>VLOOKUP(B204,'DATA BASE'!A:C,2,FALSE)</f>
        <v>JUNCAO FOFO FFF PN-10/16ESG DN80X80MM</v>
      </c>
      <c r="D204" s="8">
        <v>2</v>
      </c>
      <c r="E204" s="55" t="str">
        <f>VLOOKUP(B204,'DATA BASE'!A:C,3,FALSE)</f>
        <v>UN</v>
      </c>
      <c r="F204" s="8">
        <f>VLOOKUP(B204,'DATA BASE'!A:D,4,0)</f>
        <v>347.41</v>
      </c>
      <c r="G204" s="8">
        <f t="shared" si="12"/>
        <v>694.82</v>
      </c>
      <c r="H204" s="2"/>
      <c r="I204" s="4"/>
    </row>
    <row r="205" spans="1:9" s="55" customFormat="1" ht="12.75" customHeight="1">
      <c r="A205" s="2"/>
      <c r="B205" s="55">
        <v>7220400010</v>
      </c>
      <c r="C205" s="7" t="str">
        <f>VLOOKUP(B205,'DATA BASE'!A:C,2,FALSE)</f>
        <v>TOCO FOFO K9 FF10 ESG DN 80 ATE 0,50M</v>
      </c>
      <c r="D205" s="8">
        <v>2</v>
      </c>
      <c r="E205" s="55" t="str">
        <f>VLOOKUP(B205,'DATA BASE'!A:C,3,FALSE)</f>
        <v>UN</v>
      </c>
      <c r="F205" s="8">
        <f>VLOOKUP(B205,'DATA BASE'!A:D,4,0)</f>
        <v>209.96</v>
      </c>
      <c r="G205" s="8">
        <f t="shared" si="12"/>
        <v>419.92</v>
      </c>
      <c r="H205" s="2"/>
      <c r="I205" s="4"/>
    </row>
    <row r="206" spans="1:9" s="55" customFormat="1" ht="12.75" customHeight="1">
      <c r="A206" s="2"/>
      <c r="B206" s="55">
        <v>7223002990</v>
      </c>
      <c r="C206" s="7" t="str">
        <f>VLOOKUP(B206,'DATA BASE'!A:C,2,FALSE)</f>
        <v>FLANGE CEGO FOFO PN-10/16 ESG DN 80MM</v>
      </c>
      <c r="D206" s="8">
        <v>1</v>
      </c>
      <c r="E206" s="55" t="str">
        <f>VLOOKUP(B206,'DATA BASE'!A:C,3,FALSE)</f>
        <v>UN</v>
      </c>
      <c r="F206" s="8">
        <f>VLOOKUP(B206,'DATA BASE'!A:D,4,0)</f>
        <v>73.57</v>
      </c>
      <c r="G206" s="8">
        <f t="shared" si="12"/>
        <v>73.57</v>
      </c>
      <c r="H206" s="2"/>
      <c r="I206" s="4"/>
    </row>
    <row r="207" spans="1:9" s="55" customFormat="1" ht="12.75" customHeight="1">
      <c r="A207" s="2"/>
      <c r="B207" s="55">
        <v>7223005130</v>
      </c>
      <c r="C207" s="7" t="str">
        <f>VLOOKUP(B207,'DATA BASE'!A:C,2,FALSE)</f>
        <v>TE FOFO FFF PN-10/16 ESG DN 80X50MM</v>
      </c>
      <c r="D207" s="8">
        <v>1</v>
      </c>
      <c r="E207" s="55" t="str">
        <f>VLOOKUP(B207,'DATA BASE'!A:C,3,FALSE)</f>
        <v>UN</v>
      </c>
      <c r="F207" s="8">
        <f>VLOOKUP(B207,'DATA BASE'!A:D,4,0)</f>
        <v>302.46</v>
      </c>
      <c r="G207" s="8">
        <f t="shared" si="12"/>
        <v>302.46</v>
      </c>
      <c r="H207" s="2"/>
      <c r="I207" s="4"/>
    </row>
    <row r="208" spans="1:9" s="55" customFormat="1" ht="12.75" customHeight="1">
      <c r="A208" s="2"/>
      <c r="B208" s="55">
        <v>7222500010</v>
      </c>
      <c r="C208" s="7" t="str">
        <f>VLOOKUP(B208,'DATA BASE'!A:C,2,FALSE)</f>
        <v>VALV GAV CT FOFO EMB FF10/16 CAB DN 50</v>
      </c>
      <c r="D208" s="8">
        <v>1</v>
      </c>
      <c r="E208" s="55" t="str">
        <f>VLOOKUP(B208,'DATA BASE'!A:C,3,FALSE)</f>
        <v>UN</v>
      </c>
      <c r="F208" s="8">
        <f>VLOOKUP(B208,'DATA BASE'!A:D,4,0)</f>
        <v>292.81</v>
      </c>
      <c r="G208" s="8">
        <f t="shared" si="12"/>
        <v>292.81</v>
      </c>
      <c r="H208" s="2"/>
      <c r="I208" s="4"/>
    </row>
    <row r="209" spans="1:9" s="55" customFormat="1" ht="12.75" customHeight="1">
      <c r="A209" s="2"/>
      <c r="B209" s="55">
        <v>7222900010</v>
      </c>
      <c r="C209" s="7" t="str">
        <f>VLOOKUP(B209,'DATA BASE'!A:C,2,FALSE)</f>
        <v>VALV VENT TRIP FOFO ESG ISO PN-10 DN 50</v>
      </c>
      <c r="D209" s="8">
        <v>1</v>
      </c>
      <c r="E209" s="55" t="str">
        <f>VLOOKUP(B209,'DATA BASE'!A:C,3,FALSE)</f>
        <v>UN</v>
      </c>
      <c r="F209" s="8">
        <f>VLOOKUP(B209,'DATA BASE'!A:D,4,0)</f>
        <v>3030.42</v>
      </c>
      <c r="G209" s="8">
        <f t="shared" si="12"/>
        <v>3030.42</v>
      </c>
      <c r="H209" s="2"/>
      <c r="I209" s="4"/>
    </row>
    <row r="210" spans="1:9" s="55" customFormat="1" ht="12.75" customHeight="1">
      <c r="A210" s="2"/>
      <c r="B210" s="55">
        <v>7220450030</v>
      </c>
      <c r="C210" s="7" t="str">
        <f>VLOOKUP(B210,'DATA BASE'!A:C,2,FALSE)</f>
        <v>TOCO FOFO K9 PF10 ESG DN 80 1,51A2,50M</v>
      </c>
      <c r="D210" s="8">
        <v>1</v>
      </c>
      <c r="E210" s="55" t="str">
        <f>VLOOKUP(B210,'DATA BASE'!A:C,3,FALSE)</f>
        <v>UN</v>
      </c>
      <c r="F210" s="8">
        <f>VLOOKUP(B210,'DATA BASE'!A:D,4,0)</f>
        <v>545.55</v>
      </c>
      <c r="G210" s="8">
        <f t="shared" si="12"/>
        <v>545.55</v>
      </c>
      <c r="H210" s="2"/>
      <c r="I210" s="4"/>
    </row>
    <row r="211" spans="1:9" s="55" customFormat="1" ht="12.75" customHeight="1">
      <c r="A211" s="2"/>
      <c r="B211" s="55">
        <v>7221100670</v>
      </c>
      <c r="C211" s="7" t="str">
        <f>VLOOKUP(B211,'DATA BASE'!A:C,2,FALSE)</f>
        <v>CURVA 45 FOFO JGS ESGOTO DN 80MM</v>
      </c>
      <c r="D211" s="8">
        <v>1</v>
      </c>
      <c r="E211" s="55" t="str">
        <f>VLOOKUP(B211,'DATA BASE'!A:C,3,FALSE)</f>
        <v>UN</v>
      </c>
      <c r="F211" s="8">
        <f>VLOOKUP(B211,'DATA BASE'!A:D,4,0)</f>
        <v>166.69</v>
      </c>
      <c r="G211" s="8">
        <f t="shared" si="12"/>
        <v>166.69</v>
      </c>
      <c r="H211" s="2"/>
      <c r="I211" s="4"/>
    </row>
    <row r="212" spans="1:9" s="55" customFormat="1" ht="12.75" customHeight="1">
      <c r="A212" s="2"/>
      <c r="B212" s="55">
        <v>7220450020</v>
      </c>
      <c r="C212" s="7" t="str">
        <f>VLOOKUP(B212,'DATA BASE'!A:C,2,FALSE)</f>
        <v>TOCO FOFO K9 PF10 ESG DN 80 0,51A1,50M</v>
      </c>
      <c r="D212" s="8">
        <v>2</v>
      </c>
      <c r="E212" s="55" t="str">
        <f>VLOOKUP(B212,'DATA BASE'!A:C,3,FALSE)</f>
        <v>UN</v>
      </c>
      <c r="F212" s="8">
        <f>VLOOKUP(B212,'DATA BASE'!A:D,4,0)</f>
        <v>349.75</v>
      </c>
      <c r="G212" s="8">
        <f t="shared" si="12"/>
        <v>699.5</v>
      </c>
      <c r="H212" s="2"/>
      <c r="I212" s="4"/>
    </row>
    <row r="213" spans="1:9" s="55" customFormat="1" ht="12.75" customHeight="1">
      <c r="A213" s="2"/>
      <c r="B213" s="55">
        <v>7223005140</v>
      </c>
      <c r="C213" s="7" t="str">
        <f>VLOOKUP(B213,'DATA BASE'!A:C,2,FALSE)</f>
        <v>TE FOFO FFF PN-10/16 ESG DN 80X80MM</v>
      </c>
      <c r="D213" s="8">
        <v>1</v>
      </c>
      <c r="E213" s="55" t="str">
        <f>VLOOKUP(B213,'DATA BASE'!A:C,3,FALSE)</f>
        <v>UN</v>
      </c>
      <c r="F213" s="8">
        <f>VLOOKUP(B213,'DATA BASE'!A:D,4,0)</f>
        <v>326.98</v>
      </c>
      <c r="G213" s="8">
        <f t="shared" si="12"/>
        <v>326.98</v>
      </c>
      <c r="H213" s="2"/>
      <c r="I213" s="4"/>
    </row>
    <row r="214" spans="1:9" s="55" customFormat="1" ht="12.75" customHeight="1">
      <c r="A214" s="2"/>
      <c r="B214" s="55">
        <v>7223002140</v>
      </c>
      <c r="C214" s="7" t="str">
        <f>VLOOKUP(B214,'DATA BASE'!A:C,2,FALSE)</f>
        <v>EXTREMIDADE FOFO PF PN-10/16 ESG DN 80</v>
      </c>
      <c r="D214" s="8">
        <v>1</v>
      </c>
      <c r="E214" s="55" t="str">
        <f>VLOOKUP(B214,'DATA BASE'!A:C,3,FALSE)</f>
        <v>UN</v>
      </c>
      <c r="F214" s="8">
        <f>VLOOKUP(B214,'DATA BASE'!A:D,4,0)</f>
        <v>173.71</v>
      </c>
      <c r="G214" s="8">
        <f t="shared" si="12"/>
        <v>173.71</v>
      </c>
      <c r="H214" s="2"/>
      <c r="I214" s="4"/>
    </row>
    <row r="215" spans="1:9" s="55" customFormat="1" ht="12.75" customHeight="1">
      <c r="A215" s="2"/>
      <c r="B215" s="55">
        <v>7220150150</v>
      </c>
      <c r="C215" s="7" t="str">
        <f>VLOOKUP(B215,'DATA BASE'!A:C,2,FALSE)</f>
        <v>TUBO FOFO K9 ESG PB JE NBR15420 DN 80MM</v>
      </c>
      <c r="D215" s="8">
        <v>18</v>
      </c>
      <c r="E215" s="55" t="str">
        <f>VLOOKUP(B215,'DATA BASE'!A:C,3,FALSE)</f>
        <v>M</v>
      </c>
      <c r="F215" s="8">
        <f>VLOOKUP(B215,'DATA BASE'!A:D,4,0)</f>
        <v>246.93</v>
      </c>
      <c r="G215" s="8">
        <f t="shared" si="12"/>
        <v>4444.74</v>
      </c>
      <c r="H215" s="2"/>
      <c r="I215" s="4"/>
    </row>
    <row r="216" spans="1:9" s="55" customFormat="1" ht="12.75" customHeight="1">
      <c r="A216" s="2"/>
      <c r="B216" s="55">
        <v>7220150020</v>
      </c>
      <c r="C216" s="7" t="str">
        <f>VLOOKUP(B216,'DATA BASE'!A:C,2,FALSE)</f>
        <v>TUBO FOFO K7 ESG PB JE NBR15420 DN 200MM</v>
      </c>
      <c r="D216" s="8">
        <v>6</v>
      </c>
      <c r="E216" s="55" t="str">
        <f>VLOOKUP(B216,'DATA BASE'!A:C,3,FALSE)</f>
        <v>M</v>
      </c>
      <c r="F216" s="8">
        <f>VLOOKUP(B216,'DATA BASE'!A:D,4,0)</f>
        <v>358.35</v>
      </c>
      <c r="G216" s="8">
        <f>ROUND(D216*F216,2)</f>
        <v>2150.1</v>
      </c>
      <c r="H216" s="2"/>
      <c r="I216" s="4"/>
    </row>
    <row r="217" spans="1:9" s="55" customFormat="1" ht="12.75" customHeight="1">
      <c r="A217" s="2"/>
      <c r="B217" s="55">
        <v>7221100830</v>
      </c>
      <c r="C217" s="7" t="str">
        <f>VLOOKUP(B217,'DATA BASE'!A:C,2,FALSE)</f>
        <v>CURVA 90 FOFO JGS ESGOTO DN 80MM</v>
      </c>
      <c r="D217" s="8">
        <v>1</v>
      </c>
      <c r="E217" s="55" t="str">
        <f>VLOOKUP(B217,'DATA BASE'!A:C,3,FALSE)</f>
        <v>UN</v>
      </c>
      <c r="F217" s="8">
        <f>VLOOKUP(B217,'DATA BASE'!A:D,4,0)</f>
        <v>183.17</v>
      </c>
      <c r="G217" s="8">
        <f t="shared" si="12"/>
        <v>183.17</v>
      </c>
      <c r="H217" s="2"/>
      <c r="I217" s="4"/>
    </row>
    <row r="218" spans="1:9" s="55" customFormat="1" ht="12.75" customHeight="1">
      <c r="A218" s="2"/>
      <c r="B218" s="55">
        <v>7220500030</v>
      </c>
      <c r="C218" s="7" t="str">
        <f>VLOOKUP(B218,'DATA BASE'!A:C,2,FALSE)</f>
        <v>TOCO FOFO K9 PP ESG DN 80 1,51A2,50M</v>
      </c>
      <c r="D218" s="8">
        <v>1</v>
      </c>
      <c r="E218" s="55" t="str">
        <f>VLOOKUP(B218,'DATA BASE'!A:C,3,FALSE)</f>
        <v>UN</v>
      </c>
      <c r="F218" s="8">
        <f>VLOOKUP(B218,'DATA BASE'!A:D,4,0)</f>
        <v>489.52</v>
      </c>
      <c r="G218" s="8">
        <f t="shared" si="12"/>
        <v>489.52</v>
      </c>
      <c r="H218" s="2"/>
      <c r="I218" s="4"/>
    </row>
    <row r="219" spans="1:9" s="55" customFormat="1" ht="12.75" customHeight="1">
      <c r="A219" s="2"/>
      <c r="B219" s="55">
        <v>7220450200</v>
      </c>
      <c r="C219" s="7" t="str">
        <f>VLOOKUP(B219,'DATA BASE'!A:C,2,FALSE)</f>
        <v>TOCO FOFO K9 PF10 ESG DN 200 0,51A1,50M</v>
      </c>
      <c r="D219" s="8">
        <v>1</v>
      </c>
      <c r="E219" s="55" t="str">
        <f>VLOOKUP(B219,'DATA BASE'!A:C,3,FALSE)</f>
        <v>UN</v>
      </c>
      <c r="F219" s="8">
        <f>VLOOKUP(B219,'DATA BASE'!A:D,4,0)</f>
        <v>874.57</v>
      </c>
      <c r="G219" s="8">
        <f t="shared" si="12"/>
        <v>874.57</v>
      </c>
      <c r="H219" s="2"/>
      <c r="I219" s="4"/>
    </row>
    <row r="220" spans="1:9" s="55" customFormat="1" ht="12.75" customHeight="1">
      <c r="A220" s="2"/>
      <c r="B220" s="55">
        <v>7222940040</v>
      </c>
      <c r="C220" s="7" t="str">
        <f>VLOOKUP(B220,'DATA BASE'!A:C,2,FALSE)</f>
        <v>VALV FLAP FOFO COM  FLANGES DN 200MM</v>
      </c>
      <c r="D220" s="8">
        <v>1</v>
      </c>
      <c r="E220" s="55" t="str">
        <f>VLOOKUP(B220,'DATA BASE'!A:C,3,FALSE)</f>
        <v>UN</v>
      </c>
      <c r="F220" s="8">
        <f>VLOOKUP(B220,'DATA BASE'!A:D,4,0)</f>
        <v>1929.21</v>
      </c>
      <c r="G220" s="8">
        <f t="shared" si="12"/>
        <v>1929.21</v>
      </c>
      <c r="H220" s="2"/>
      <c r="I220" s="4"/>
    </row>
    <row r="221" spans="1:9" s="55" customFormat="1" ht="12.75" customHeight="1">
      <c r="A221" s="2"/>
      <c r="B221" s="55">
        <v>7222000010</v>
      </c>
      <c r="C221" s="7" t="str">
        <f>VLOOKUP(B221,'DATA BASE'!A:C,2,FALSE)</f>
        <v>ARRUELA VED BOR P/FLANGE PN-10/16 DN 50</v>
      </c>
      <c r="D221" s="8">
        <v>2</v>
      </c>
      <c r="E221" s="55" t="str">
        <f>VLOOKUP(B221,'DATA BASE'!A:C,3,FALSE)</f>
        <v>UN</v>
      </c>
      <c r="F221" s="8">
        <f>VLOOKUP(B221,'DATA BASE'!A:D,4,0)</f>
        <v>8.35</v>
      </c>
      <c r="G221" s="8">
        <f t="shared" si="12"/>
        <v>16.7</v>
      </c>
      <c r="H221" s="2"/>
      <c r="I221" s="4"/>
    </row>
    <row r="222" spans="1:9" s="55" customFormat="1" ht="12.75" customHeight="1">
      <c r="A222" s="2"/>
      <c r="B222" s="55">
        <v>7222000020</v>
      </c>
      <c r="C222" s="7" t="str">
        <f>VLOOKUP(B222,'DATA BASE'!A:C,2,FALSE)</f>
        <v>ARRUELA VED BOR P/FLANGE PN-10/16 DN 80</v>
      </c>
      <c r="D222" s="8">
        <v>24</v>
      </c>
      <c r="E222" s="55" t="str">
        <f>VLOOKUP(B222,'DATA BASE'!A:C,3,FALSE)</f>
        <v>UN</v>
      </c>
      <c r="F222" s="8">
        <f>VLOOKUP(B222,'DATA BASE'!A:D,4,0)</f>
        <v>7.32</v>
      </c>
      <c r="G222" s="8">
        <f t="shared" si="12"/>
        <v>175.68</v>
      </c>
      <c r="H222" s="2"/>
      <c r="I222" s="4"/>
    </row>
    <row r="223" spans="1:9" s="55" customFormat="1" ht="12.75" customHeight="1">
      <c r="A223" s="2"/>
      <c r="B223" s="55">
        <v>7222000040</v>
      </c>
      <c r="C223" s="7" t="str">
        <f>VLOOKUP(B223,'DATA BASE'!A:C,2,FALSE)</f>
        <v>ARRUELA VED BOR P/FLANGE PN10/16 DN 150</v>
      </c>
      <c r="D223" s="8">
        <v>2</v>
      </c>
      <c r="E223" s="55" t="str">
        <f>VLOOKUP(B223,'DATA BASE'!A:C,3,FALSE)</f>
        <v>UN</v>
      </c>
      <c r="F223" s="8">
        <f>VLOOKUP(B223,'DATA BASE'!A:D,4,0)</f>
        <v>24.13</v>
      </c>
      <c r="G223" s="8">
        <f t="shared" si="12"/>
        <v>48.26</v>
      </c>
      <c r="H223" s="2"/>
      <c r="I223" s="4"/>
    </row>
    <row r="224" spans="1:9" s="55" customFormat="1" ht="12.75" customHeight="1">
      <c r="A224" s="2"/>
      <c r="B224" s="55">
        <v>7222000050</v>
      </c>
      <c r="C224" s="7" t="str">
        <f>VLOOKUP(B224,'DATA BASE'!A:C,2,FALSE)</f>
        <v>ARRUELA VED BOR P/FLANGE PN10 DN 200</v>
      </c>
      <c r="D224" s="8">
        <v>1</v>
      </c>
      <c r="E224" s="55" t="str">
        <f>VLOOKUP(B224,'DATA BASE'!A:C,3,FALSE)</f>
        <v>UN</v>
      </c>
      <c r="F224" s="8">
        <f>VLOOKUP(B224,'DATA BASE'!A:D,4,0)</f>
        <v>47.31</v>
      </c>
      <c r="G224" s="8">
        <f t="shared" si="12"/>
        <v>47.31</v>
      </c>
      <c r="H224" s="2"/>
      <c r="I224" s="4"/>
    </row>
    <row r="225" spans="1:9" s="55" customFormat="1" ht="12.75" customHeight="1">
      <c r="A225" s="2"/>
      <c r="B225" s="55">
        <v>7222000310</v>
      </c>
      <c r="C225" s="7" t="str">
        <f>VLOOKUP(B225,'DATA BASE'!A:C,2,FALSE)</f>
        <v>PARAFUSO ACO GALV 16 X 80MM C/PORCA</v>
      </c>
      <c r="D225" s="8">
        <v>104</v>
      </c>
      <c r="E225" s="55" t="str">
        <f>VLOOKUP(B225,'DATA BASE'!A:C,3,FALSE)</f>
        <v>UN</v>
      </c>
      <c r="F225" s="8">
        <f>VLOOKUP(B225,'DATA BASE'!A:D,4,0)</f>
        <v>5.08</v>
      </c>
      <c r="G225" s="8">
        <f t="shared" si="12"/>
        <v>528.32</v>
      </c>
      <c r="H225" s="2"/>
      <c r="I225" s="4"/>
    </row>
    <row r="226" spans="1:9" s="55" customFormat="1" ht="12.75" customHeight="1">
      <c r="A226" s="2">
        <v>2170100606</v>
      </c>
      <c r="B226" s="55">
        <v>7222000320</v>
      </c>
      <c r="C226" s="7" t="str">
        <f>VLOOKUP(B226,'DATA BASE'!A:C,2,FALSE)</f>
        <v>PARAFUSO ACO GALV 20 X 90MM C/PORCA</v>
      </c>
      <c r="D226" s="8">
        <v>28</v>
      </c>
      <c r="E226" s="55" t="str">
        <f>VLOOKUP(B226,'DATA BASE'!A:C,3,FALSE)</f>
        <v>UN</v>
      </c>
      <c r="F226" s="8">
        <f>VLOOKUP(B226,'DATA BASE'!A:D,4,0)</f>
        <v>7.13</v>
      </c>
      <c r="G226" s="8">
        <f t="shared" si="12"/>
        <v>199.64</v>
      </c>
      <c r="H226" s="2"/>
      <c r="I226" s="4"/>
    </row>
    <row r="227" spans="1:9" ht="15">
      <c r="A227" s="20">
        <v>5</v>
      </c>
      <c r="B227" s="12" t="s">
        <v>49</v>
      </c>
      <c r="C227" s="12"/>
      <c r="D227" s="51"/>
      <c r="E227" s="12"/>
      <c r="F227" s="12"/>
      <c r="G227" s="5">
        <f>SUBTOTAL(9,G228:G331)</f>
        <v>212417.74000000005</v>
      </c>
      <c r="I227" s="4"/>
    </row>
    <row r="228" spans="1:9" ht="15">
      <c r="A228" s="1"/>
      <c r="B228" s="13" t="s">
        <v>13</v>
      </c>
      <c r="C228" s="13"/>
      <c r="D228" s="52"/>
      <c r="E228" s="13"/>
      <c r="F228" s="13"/>
      <c r="G228" s="6">
        <f>SUBTOTAL(9,G229:G231)</f>
        <v>832.4300000000001</v>
      </c>
      <c r="I228" s="4"/>
    </row>
    <row r="229" spans="1:9" ht="12.75" customHeight="1">
      <c r="A229" s="2">
        <v>2020100050</v>
      </c>
      <c r="B229" s="55">
        <v>7020100090</v>
      </c>
      <c r="C229" s="7" t="str">
        <f>VLOOKUP(B229,'DATA BASE'!A:C,2,FALSE)</f>
        <v>LOCACAO OBRA COM EQUIPAMENTO TOPOGRAFICO</v>
      </c>
      <c r="D229" s="8">
        <v>53</v>
      </c>
      <c r="E229" s="55" t="str">
        <f>VLOOKUP(B229,'DATA BASE'!A:C,3,FALSE)</f>
        <v>M2</v>
      </c>
      <c r="F229" s="8">
        <f>VLOOKUP(B229,'DATA BASE'!A:D,4,0)</f>
        <v>3.7</v>
      </c>
      <c r="G229" s="8">
        <f>ROUND(D229*F229,2)</f>
        <v>196.1</v>
      </c>
      <c r="I229" s="4"/>
    </row>
    <row r="230" spans="1:9" ht="12.75" customHeight="1">
      <c r="A230" s="2">
        <v>2020100065</v>
      </c>
      <c r="B230" s="55">
        <v>7020100110</v>
      </c>
      <c r="C230" s="7" t="str">
        <f>VLOOKUP(B230,'DATA BASE'!A:C,2,FALSE)</f>
        <v>LOCACAO AREA COM EQUIPAMENTO TOPOGRAFICO</v>
      </c>
      <c r="D230" s="8">
        <v>140</v>
      </c>
      <c r="E230" s="55" t="str">
        <f>VLOOKUP(B230,'DATA BASE'!A:C,3,FALSE)</f>
        <v>M2</v>
      </c>
      <c r="F230" s="8">
        <f>VLOOKUP(B230,'DATA BASE'!A:D,4,0)</f>
        <v>2.09</v>
      </c>
      <c r="G230" s="8">
        <f>ROUND(D230*F230,2)</f>
        <v>292.6</v>
      </c>
      <c r="I230" s="4"/>
    </row>
    <row r="231" spans="1:9" ht="12.75">
      <c r="A231" s="2">
        <v>2020100130</v>
      </c>
      <c r="B231" s="55">
        <v>7020100020</v>
      </c>
      <c r="C231" s="7" t="str">
        <f>VLOOKUP(B231,'DATA BASE'!A:C,2,FALSE)</f>
        <v>CADASTRO DA OBRA CIVIL LOCALIZADA</v>
      </c>
      <c r="D231" s="8">
        <v>1</v>
      </c>
      <c r="E231" s="55" t="str">
        <f>VLOOKUP(B231,'DATA BASE'!A:C,3,FALSE)</f>
        <v>UN</v>
      </c>
      <c r="F231" s="8">
        <f>VLOOKUP(B231,'DATA BASE'!A:D,4,0)</f>
        <v>343.73</v>
      </c>
      <c r="G231" s="8">
        <f>ROUND(D231*F231,2)</f>
        <v>343.73</v>
      </c>
      <c r="I231" s="4"/>
    </row>
    <row r="232" spans="1:9" ht="12.75" customHeight="1">
      <c r="A232" s="1"/>
      <c r="B232" s="13" t="s">
        <v>15</v>
      </c>
      <c r="C232" s="13"/>
      <c r="D232" s="52"/>
      <c r="E232" s="13"/>
      <c r="F232" s="13"/>
      <c r="G232" s="6">
        <f>SUBTOTAL(9,G233:G234)</f>
        <v>4602.44</v>
      </c>
      <c r="I232" s="4"/>
    </row>
    <row r="233" spans="1:9" ht="12.75" customHeight="1">
      <c r="A233" s="2">
        <v>2030100025</v>
      </c>
      <c r="B233" s="55">
        <v>7030100030</v>
      </c>
      <c r="C233" s="7" t="str">
        <f>VLOOKUP(B233,'DATA BASE'!A:C,2,FALSE)</f>
        <v>TAPUME PROT TELHA MET E=0,50MM H=2,0M</v>
      </c>
      <c r="D233" s="8">
        <v>48</v>
      </c>
      <c r="E233" s="55" t="str">
        <f>VLOOKUP(B233,'DATA BASE'!A:C,3,FALSE)</f>
        <v>M</v>
      </c>
      <c r="F233" s="8">
        <f>VLOOKUP(B233,'DATA BASE'!A:D,4,0)</f>
        <v>93.23</v>
      </c>
      <c r="G233" s="8">
        <f>ROUND(D233*F233,2)</f>
        <v>4475.04</v>
      </c>
      <c r="I233" s="4"/>
    </row>
    <row r="234" spans="1:9" ht="12.75">
      <c r="A234" s="2">
        <v>2030100100</v>
      </c>
      <c r="B234" s="55">
        <v>7030100210</v>
      </c>
      <c r="C234" s="7" t="str">
        <f>VLOOKUP(B234,'DATA BASE'!A:C,2,FALSE)</f>
        <v>LIMPEZA MANUAL DE TERRENO</v>
      </c>
      <c r="D234" s="8">
        <v>140</v>
      </c>
      <c r="E234" s="55" t="str">
        <f>VLOOKUP(B234,'DATA BASE'!A:C,3,FALSE)</f>
        <v>M2</v>
      </c>
      <c r="F234" s="8">
        <f>VLOOKUP(B234,'DATA BASE'!A:D,4,0)</f>
        <v>0.91</v>
      </c>
      <c r="G234" s="8">
        <f>ROUND(D234*F234,2)</f>
        <v>127.4</v>
      </c>
      <c r="I234" s="4"/>
    </row>
    <row r="235" spans="1:9" ht="12.75" customHeight="1">
      <c r="A235" s="1"/>
      <c r="B235" s="13" t="s">
        <v>17</v>
      </c>
      <c r="C235" s="13"/>
      <c r="D235" s="52"/>
      <c r="E235" s="13"/>
      <c r="F235" s="13"/>
      <c r="G235" s="6">
        <f>SUBTOTAL(9,G236:G242)</f>
        <v>10801.039999999999</v>
      </c>
      <c r="I235" s="4"/>
    </row>
    <row r="236" spans="1:9" ht="12.75" customHeight="1">
      <c r="A236" s="2">
        <v>2040100010</v>
      </c>
      <c r="B236" s="55">
        <v>7040100010</v>
      </c>
      <c r="C236" s="7" t="str">
        <f>VLOOKUP(B236,'DATA BASE'!A:C,2,FALSE)</f>
        <v>ESCAVACAO MANUAL SOLO 1ªCAT PROF ATE 3M</v>
      </c>
      <c r="D236" s="8">
        <v>21</v>
      </c>
      <c r="E236" s="55" t="str">
        <f>VLOOKUP(B236,'DATA BASE'!A:C,3,FALSE)</f>
        <v>M3</v>
      </c>
      <c r="F236" s="8">
        <f>VLOOKUP(B236,'DATA BASE'!A:D,4,0)</f>
        <v>45.3</v>
      </c>
      <c r="G236" s="8">
        <f aca="true" t="shared" si="13" ref="G236:G242">ROUND(D236*F236,2)</f>
        <v>951.3</v>
      </c>
      <c r="I236" s="4"/>
    </row>
    <row r="237" spans="1:9" ht="12.75" customHeight="1">
      <c r="A237" s="2">
        <v>2040100040</v>
      </c>
      <c r="B237" s="55">
        <v>7040100060</v>
      </c>
      <c r="C237" s="7" t="str">
        <f>VLOOKUP(B237,'DATA BASE'!A:C,2,FALSE)</f>
        <v>ESCAVACAO MECAN SOLO 1ªCAT PROF ATE 3M</v>
      </c>
      <c r="D237" s="8">
        <v>183</v>
      </c>
      <c r="E237" s="55" t="str">
        <f>VLOOKUP(B237,'DATA BASE'!A:C,3,FALSE)</f>
        <v>M3</v>
      </c>
      <c r="F237" s="8">
        <f>VLOOKUP(B237,'DATA BASE'!A:D,4,0)</f>
        <v>9.78</v>
      </c>
      <c r="G237" s="8">
        <f t="shared" si="13"/>
        <v>1789.74</v>
      </c>
      <c r="I237" s="4"/>
    </row>
    <row r="238" spans="1:9" ht="12.75" customHeight="1">
      <c r="A238" s="2">
        <v>2040100050</v>
      </c>
      <c r="B238" s="55">
        <v>7040100070</v>
      </c>
      <c r="C238" s="7" t="str">
        <f>VLOOKUP(B238,'DATA BASE'!A:C,2,FALSE)</f>
        <v>ESCAVACAO MECAN SOLO 1ªCAT PROF ACI 3M</v>
      </c>
      <c r="D238" s="8">
        <v>34</v>
      </c>
      <c r="E238" s="55" t="str">
        <f>VLOOKUP(B238,'DATA BASE'!A:C,3,FALSE)</f>
        <v>M3</v>
      </c>
      <c r="F238" s="8">
        <f>VLOOKUP(B238,'DATA BASE'!A:D,4,0)</f>
        <v>13.01</v>
      </c>
      <c r="G238" s="8">
        <f t="shared" si="13"/>
        <v>442.34</v>
      </c>
      <c r="I238" s="4"/>
    </row>
    <row r="239" spans="1:9" ht="12.75" customHeight="1">
      <c r="A239" s="2">
        <v>2040100200</v>
      </c>
      <c r="B239" s="55">
        <v>7040100220</v>
      </c>
      <c r="C239" s="7" t="str">
        <f>VLOOKUP(B239,'DATA BASE'!A:C,2,FALSE)</f>
        <v>REATERRO COM COMPACTACAO MECANICA</v>
      </c>
      <c r="D239" s="8">
        <v>153</v>
      </c>
      <c r="E239" s="55" t="str">
        <f>VLOOKUP(B239,'DATA BASE'!A:C,3,FALSE)</f>
        <v>M3</v>
      </c>
      <c r="F239" s="8">
        <f>VLOOKUP(B239,'DATA BASE'!A:D,4,0)</f>
        <v>19.08</v>
      </c>
      <c r="G239" s="8">
        <f t="shared" si="13"/>
        <v>2919.24</v>
      </c>
      <c r="I239" s="4"/>
    </row>
    <row r="240" spans="1:9" ht="12.75" customHeight="1">
      <c r="A240" s="2">
        <v>2040100320</v>
      </c>
      <c r="B240" s="55">
        <v>7040100280</v>
      </c>
      <c r="C240" s="7" t="str">
        <f>VLOOKUP(B240,'DATA BASE'!A:C,2,FALSE)</f>
        <v>ATERRO COM ARGILA C/ APILOAMENTO MANUAL</v>
      </c>
      <c r="D240" s="8">
        <v>39</v>
      </c>
      <c r="E240" s="55" t="str">
        <f>VLOOKUP(B240,'DATA BASE'!A:C,3,FALSE)</f>
        <v>M3</v>
      </c>
      <c r="F240" s="8">
        <f>VLOOKUP(B240,'DATA BASE'!A:D,4,0)</f>
        <v>98.18</v>
      </c>
      <c r="G240" s="8">
        <f t="shared" si="13"/>
        <v>3829.02</v>
      </c>
      <c r="I240" s="4"/>
    </row>
    <row r="241" spans="1:9" ht="12.75">
      <c r="A241" s="2">
        <v>2990004212</v>
      </c>
      <c r="B241" s="55">
        <v>7040100350</v>
      </c>
      <c r="C241" s="7" t="str">
        <f>VLOOKUP(B241,'DATA BASE'!A:C,2,FALSE)</f>
        <v>CARGA E DESCARGA QQ TIPO SOLO(BOTA FORA)</v>
      </c>
      <c r="D241" s="8">
        <v>84</v>
      </c>
      <c r="E241" s="55" t="str">
        <f>VLOOKUP(B241,'DATA BASE'!A:C,3,FALSE)</f>
        <v>M3</v>
      </c>
      <c r="F241" s="8">
        <f>VLOOKUP(B241,'DATA BASE'!A:D,4,0)</f>
        <v>2.45</v>
      </c>
      <c r="G241" s="8">
        <f t="shared" si="13"/>
        <v>205.8</v>
      </c>
      <c r="I241" s="4"/>
    </row>
    <row r="242" spans="1:9" ht="12.75" customHeight="1">
      <c r="A242" s="2">
        <v>2990004213</v>
      </c>
      <c r="B242" s="55">
        <v>7040100380</v>
      </c>
      <c r="C242" s="7" t="str">
        <f>VLOOKUP(B242,'DATA BASE'!A:C,2,FALSE)</f>
        <v>TRANSPORTE DE SOLOS PARA BOTA FORA</v>
      </c>
      <c r="D242" s="8">
        <v>840</v>
      </c>
      <c r="E242" s="55" t="str">
        <f>VLOOKUP(B242,'DATA BASE'!A:C,3,FALSE)</f>
        <v>MK</v>
      </c>
      <c r="F242" s="8">
        <f>VLOOKUP(B242,'DATA BASE'!A:D,4,0)</f>
        <v>0.79</v>
      </c>
      <c r="G242" s="8">
        <f t="shared" si="13"/>
        <v>663.6</v>
      </c>
      <c r="I242" s="4"/>
    </row>
    <row r="243" spans="1:9" ht="15">
      <c r="A243" s="1"/>
      <c r="B243" s="13" t="s">
        <v>24</v>
      </c>
      <c r="C243" s="13"/>
      <c r="D243" s="52"/>
      <c r="E243" s="13"/>
      <c r="F243" s="13"/>
      <c r="G243" s="6">
        <f>SUBTOTAL(9,G244:G244)</f>
        <v>2471.4</v>
      </c>
      <c r="I243" s="4"/>
    </row>
    <row r="244" spans="1:9" ht="12.75" customHeight="1">
      <c r="A244" s="2">
        <v>2051000045</v>
      </c>
      <c r="B244" s="55">
        <v>7050100030</v>
      </c>
      <c r="C244" s="7" t="str">
        <f>VLOOKUP(B244,'DATA BASE'!A:C,2,FALSE)</f>
        <v>ESCORAMENTO CAVAS COM PRANCHA METALICA</v>
      </c>
      <c r="D244" s="8">
        <v>36</v>
      </c>
      <c r="E244" s="55" t="str">
        <f>VLOOKUP(B244,'DATA BASE'!A:C,3,FALSE)</f>
        <v>M2</v>
      </c>
      <c r="F244" s="8">
        <f>VLOOKUP(B244,'DATA BASE'!A:D,4,0)</f>
        <v>68.65</v>
      </c>
      <c r="G244" s="8">
        <f>ROUND(D244*F244,2)</f>
        <v>2471.4</v>
      </c>
      <c r="I244" s="4"/>
    </row>
    <row r="245" spans="2:9" s="55" customFormat="1" ht="12.75" customHeight="1">
      <c r="B245" s="13" t="s">
        <v>25</v>
      </c>
      <c r="C245" s="13"/>
      <c r="D245" s="52"/>
      <c r="E245" s="13"/>
      <c r="F245" s="13"/>
      <c r="G245" s="6">
        <f>SUBTOTAL(9,G246:G246)</f>
        <v>1396</v>
      </c>
      <c r="H245" s="2"/>
      <c r="I245" s="4"/>
    </row>
    <row r="246" spans="1:9" s="55" customFormat="1" ht="12.75" customHeight="1">
      <c r="A246" s="2">
        <v>2060100015</v>
      </c>
      <c r="B246" s="55">
        <v>7060100010</v>
      </c>
      <c r="C246" s="7" t="str">
        <f>VLOOKUP(B246,'DATA BASE'!A:C,2,FALSE)</f>
        <v>ESGOT C/ AUX DE CJ MOTO-BOMBA ATE 10M3/H</v>
      </c>
      <c r="D246" s="8">
        <v>200</v>
      </c>
      <c r="E246" s="55" t="str">
        <f>VLOOKUP(B246,'DATA BASE'!A:C,3,FALSE)</f>
        <v>HRS</v>
      </c>
      <c r="F246" s="8">
        <f>VLOOKUP(B246,'DATA BASE'!A:D,4,0)</f>
        <v>6.98</v>
      </c>
      <c r="G246" s="8">
        <f>ROUND(D246*F246,2)</f>
        <v>1396</v>
      </c>
      <c r="H246" s="2"/>
      <c r="I246" s="4"/>
    </row>
    <row r="247" spans="1:9" ht="12.75" customHeight="1">
      <c r="A247" s="1"/>
      <c r="B247" s="13" t="s">
        <v>27</v>
      </c>
      <c r="C247" s="13"/>
      <c r="D247" s="52"/>
      <c r="E247" s="13"/>
      <c r="F247" s="13"/>
      <c r="G247" s="6">
        <f>SUBTOTAL(9,G248:G253)</f>
        <v>40731.71</v>
      </c>
      <c r="I247" s="4"/>
    </row>
    <row r="248" spans="1:9" ht="12.75" customHeight="1">
      <c r="A248" s="2">
        <v>2080100030</v>
      </c>
      <c r="B248" s="55">
        <v>7070100050</v>
      </c>
      <c r="C248" s="7" t="str">
        <f>VLOOKUP(B248,'DATA BASE'!A:C,2,FALSE)</f>
        <v>LASTRO DE BRITA "2"</v>
      </c>
      <c r="D248" s="8">
        <v>3</v>
      </c>
      <c r="E248" s="55" t="str">
        <f>VLOOKUP(B248,'DATA BASE'!A:C,3,FALSE)</f>
        <v>M3</v>
      </c>
      <c r="F248" s="8">
        <f>VLOOKUP(B248,'DATA BASE'!A:D,4,0)</f>
        <v>98.84</v>
      </c>
      <c r="G248" s="8">
        <f aca="true" t="shared" si="14" ref="G248:G253">ROUND(D248*F248,2)</f>
        <v>296.52</v>
      </c>
      <c r="I248" s="4"/>
    </row>
    <row r="249" spans="1:9" ht="12.75" customHeight="1">
      <c r="A249" s="2">
        <v>2080100041</v>
      </c>
      <c r="B249" s="55">
        <v>7070100090</v>
      </c>
      <c r="C249" s="7" t="str">
        <f>VLOOKUP(B249,'DATA BASE'!A:C,2,FALSE)</f>
        <v>LASTRO DE CONCRETO MAGRO</v>
      </c>
      <c r="D249" s="8">
        <v>1</v>
      </c>
      <c r="E249" s="55" t="str">
        <f>VLOOKUP(B249,'DATA BASE'!A:C,3,FALSE)</f>
        <v>M3</v>
      </c>
      <c r="F249" s="8">
        <f>VLOOKUP(B249,'DATA BASE'!A:D,4,0)</f>
        <v>432.52</v>
      </c>
      <c r="G249" s="8">
        <f t="shared" si="14"/>
        <v>432.52</v>
      </c>
      <c r="I249" s="4"/>
    </row>
    <row r="250" spans="1:9" ht="12.75" customHeight="1">
      <c r="A250" s="2">
        <v>2080100080</v>
      </c>
      <c r="B250" s="55">
        <v>7070100140</v>
      </c>
      <c r="C250" s="7" t="str">
        <f>VLOOKUP(B250,'DATA BASE'!A:C,2,FALSE)</f>
        <v>FORMA PLANA CHAPA 12MM-VIGA/PILAR/PAREDE</v>
      </c>
      <c r="D250" s="8">
        <v>64</v>
      </c>
      <c r="E250" s="55" t="str">
        <f>VLOOKUP(B250,'DATA BASE'!A:C,3,FALSE)</f>
        <v>M2</v>
      </c>
      <c r="F250" s="8">
        <f>VLOOKUP(B250,'DATA BASE'!A:D,4,0)</f>
        <v>100.19</v>
      </c>
      <c r="G250" s="8">
        <f t="shared" si="14"/>
        <v>6412.16</v>
      </c>
      <c r="I250" s="4"/>
    </row>
    <row r="251" spans="1:9" ht="12.75" customHeight="1">
      <c r="A251" s="2">
        <v>2080100090</v>
      </c>
      <c r="B251" s="55">
        <v>7070100160</v>
      </c>
      <c r="C251" s="7" t="str">
        <f>VLOOKUP(B251,'DATA BASE'!A:C,2,FALSE)</f>
        <v>FORMA CURVA CHAPA COMPENSADA PLAST 12MM</v>
      </c>
      <c r="D251" s="8">
        <v>61</v>
      </c>
      <c r="E251" s="55" t="str">
        <f>VLOOKUP(B251,'DATA BASE'!A:C,3,FALSE)</f>
        <v>M2</v>
      </c>
      <c r="F251" s="8">
        <f>VLOOKUP(B251,'DATA BASE'!A:D,4,0)</f>
        <v>125.25</v>
      </c>
      <c r="G251" s="8">
        <f t="shared" si="14"/>
        <v>7640.25</v>
      </c>
      <c r="I251" s="4"/>
    </row>
    <row r="252" spans="1:9" ht="12.75">
      <c r="A252" s="2">
        <v>2080100120</v>
      </c>
      <c r="B252" s="55">
        <v>7070100200</v>
      </c>
      <c r="C252" s="7" t="str">
        <f>VLOOKUP(B252,'DATA BASE'!A:C,2,FALSE)</f>
        <v>ARMADURA CA-50</v>
      </c>
      <c r="D252" s="8">
        <v>1944</v>
      </c>
      <c r="E252" s="55" t="str">
        <f>VLOOKUP(B252,'DATA BASE'!A:C,3,FALSE)</f>
        <v>KG</v>
      </c>
      <c r="F252" s="8">
        <f>VLOOKUP(B252,'DATA BASE'!A:D,4,0)</f>
        <v>9.94</v>
      </c>
      <c r="G252" s="8">
        <f t="shared" si="14"/>
        <v>19323.36</v>
      </c>
      <c r="I252" s="4"/>
    </row>
    <row r="253" spans="1:9" ht="12.75">
      <c r="A253" s="2">
        <v>2080100287</v>
      </c>
      <c r="B253" s="55">
        <v>7070100290</v>
      </c>
      <c r="C253" s="7" t="str">
        <f>VLOOKUP(B253,'DATA BASE'!A:C,2,FALSE)</f>
        <v>CONCRETO USINADO FCK 300 KG/CM2</v>
      </c>
      <c r="D253" s="8">
        <v>14</v>
      </c>
      <c r="E253" s="55" t="str">
        <f>VLOOKUP(B253,'DATA BASE'!A:C,3,FALSE)</f>
        <v>M3</v>
      </c>
      <c r="F253" s="8">
        <f>VLOOKUP(B253,'DATA BASE'!A:D,4,0)</f>
        <v>473.35</v>
      </c>
      <c r="G253" s="8">
        <f t="shared" si="14"/>
        <v>6626.9</v>
      </c>
      <c r="I253" s="4"/>
    </row>
    <row r="254" spans="1:9" ht="12.75" customHeight="1">
      <c r="A254" s="1"/>
      <c r="B254" s="13" t="s">
        <v>33</v>
      </c>
      <c r="C254" s="13"/>
      <c r="D254" s="52"/>
      <c r="E254" s="13"/>
      <c r="F254" s="13"/>
      <c r="G254" s="6">
        <f>SUBTOTAL(9,G255)</f>
        <v>3031.26</v>
      </c>
      <c r="I254" s="4"/>
    </row>
    <row r="255" spans="1:9" s="9" customFormat="1" ht="12.75" customHeight="1">
      <c r="A255" s="2">
        <v>2081000040</v>
      </c>
      <c r="B255" s="55">
        <v>7080100040</v>
      </c>
      <c r="C255" s="7" t="str">
        <f>VLOOKUP(B255,'DATA BASE'!A:C,2,FALSE)</f>
        <v>PV-ANEL CONCR DN 1000 PROF DE2,26A2,75M</v>
      </c>
      <c r="D255" s="8">
        <v>1</v>
      </c>
      <c r="E255" s="55" t="str">
        <f>VLOOKUP(B255,'DATA BASE'!A:C,3,FALSE)</f>
        <v>UN</v>
      </c>
      <c r="F255" s="8">
        <f>VLOOKUP(B255,'DATA BASE'!A:D,4,0)</f>
        <v>3031.26</v>
      </c>
      <c r="G255" s="8">
        <f>ROUND(D255*F255,2)</f>
        <v>3031.26</v>
      </c>
      <c r="H255" s="11"/>
      <c r="I255" s="4"/>
    </row>
    <row r="256" spans="1:9" ht="15">
      <c r="A256" s="1"/>
      <c r="B256" s="13" t="s">
        <v>35</v>
      </c>
      <c r="C256" s="13"/>
      <c r="D256" s="52"/>
      <c r="E256" s="13"/>
      <c r="F256" s="13"/>
      <c r="G256" s="6">
        <f>SUBTOTAL(9,G257:G261)</f>
        <v>6523.410000000001</v>
      </c>
      <c r="I256" s="4"/>
    </row>
    <row r="257" spans="1:9" ht="12.75" customHeight="1">
      <c r="A257" s="2">
        <v>2090100090</v>
      </c>
      <c r="B257" s="55">
        <v>7090100090</v>
      </c>
      <c r="C257" s="7" t="str">
        <f>VLOOKUP(B257,'DATA BASE'!A:C,2,FALSE)</f>
        <v>ALVENARIA BLOCO CONCRETO E=14CM APARENTE</v>
      </c>
      <c r="D257" s="8">
        <v>11</v>
      </c>
      <c r="E257" s="55" t="str">
        <f>VLOOKUP(B257,'DATA BASE'!A:C,3,FALSE)</f>
        <v>M2</v>
      </c>
      <c r="F257" s="8">
        <f>VLOOKUP(B257,'DATA BASE'!A:D,4,0)</f>
        <v>61.41</v>
      </c>
      <c r="G257" s="8">
        <f>ROUND(D257*F257,2)</f>
        <v>675.51</v>
      </c>
      <c r="I257" s="4"/>
    </row>
    <row r="258" spans="1:9" ht="12.75" customHeight="1">
      <c r="A258" s="2">
        <v>2090100380</v>
      </c>
      <c r="B258" s="55">
        <v>7090100200</v>
      </c>
      <c r="C258" s="7" t="str">
        <f>VLOOKUP(B258,'DATA BASE'!A:C,2,FALSE)</f>
        <v>GUARDA CORPO PRFV 2"X2"  PADRAO A2.3</v>
      </c>
      <c r="D258" s="10">
        <v>8</v>
      </c>
      <c r="E258" s="55" t="str">
        <f>VLOOKUP(B258,'DATA BASE'!A:C,3,FALSE)</f>
        <v>M</v>
      </c>
      <c r="F258" s="8">
        <f>VLOOKUP(B258,'DATA BASE'!A:D,4,0)</f>
        <v>390.38</v>
      </c>
      <c r="G258" s="8">
        <f>ROUND(D258*F258,2)</f>
        <v>3123.04</v>
      </c>
      <c r="I258" s="4"/>
    </row>
    <row r="259" spans="1:9" ht="12.75" customHeight="1">
      <c r="A259" s="2">
        <v>2090100522</v>
      </c>
      <c r="B259" s="55">
        <v>7090100230</v>
      </c>
      <c r="C259" s="7" t="str">
        <f>VLOOKUP(B259,'DATA BASE'!A:C,2,FALSE)</f>
        <v>CORRIMAO PRFV 2"X2" PADRAO A2.3</v>
      </c>
      <c r="D259" s="10">
        <v>4</v>
      </c>
      <c r="E259" s="55" t="str">
        <f>VLOOKUP(B259,'DATA BASE'!A:C,3,FALSE)</f>
        <v>M</v>
      </c>
      <c r="F259" s="8">
        <f>VLOOKUP(B259,'DATA BASE'!A:D,4,0)</f>
        <v>226.79</v>
      </c>
      <c r="G259" s="8">
        <f>ROUND(D259*F259,2)</f>
        <v>907.16</v>
      </c>
      <c r="I259" s="4"/>
    </row>
    <row r="260" spans="1:9" ht="12.75" customHeight="1">
      <c r="A260" s="2">
        <v>2990002135</v>
      </c>
      <c r="B260" s="55">
        <v>7120100030</v>
      </c>
      <c r="C260" s="7" t="str">
        <f>VLOOKUP(B260,'DATA BASE'!A:C,2,FALSE)</f>
        <v>PORTA ALUMINIO DE ABRIR/CORRER, COMPLETA</v>
      </c>
      <c r="D260" s="8">
        <v>2</v>
      </c>
      <c r="E260" s="55" t="str">
        <f>VLOOKUP(B260,'DATA BASE'!A:C,3,FALSE)</f>
        <v>M2</v>
      </c>
      <c r="F260" s="8">
        <f>VLOOKUP(B260,'DATA BASE'!A:D,4,0)</f>
        <v>806.49</v>
      </c>
      <c r="G260" s="8">
        <f>ROUND(D260*F260,2)</f>
        <v>1612.98</v>
      </c>
      <c r="I260" s="4"/>
    </row>
    <row r="261" spans="1:9" ht="12.75" customHeight="1">
      <c r="A261" s="2">
        <v>2990002136</v>
      </c>
      <c r="B261" s="55">
        <v>7130100010</v>
      </c>
      <c r="C261" s="7" t="str">
        <f>VLOOKUP(B261,'DATA BASE'!A:C,2,FALSE)</f>
        <v>COBERT TELHAS FIBR OND E=6MM, C/ MADEIR</v>
      </c>
      <c r="D261" s="8">
        <v>2</v>
      </c>
      <c r="E261" s="55" t="str">
        <f>VLOOKUP(B261,'DATA BASE'!A:C,3,FALSE)</f>
        <v>M2</v>
      </c>
      <c r="F261" s="8">
        <f>VLOOKUP(B261,'DATA BASE'!A:D,4,0)</f>
        <v>102.36</v>
      </c>
      <c r="G261" s="8">
        <f>ROUND(D261*F261,2)</f>
        <v>204.72</v>
      </c>
      <c r="I261" s="4"/>
    </row>
    <row r="262" spans="1:9" ht="12.75" customHeight="1">
      <c r="A262" s="1"/>
      <c r="B262" s="13" t="s">
        <v>36</v>
      </c>
      <c r="C262" s="13"/>
      <c r="D262" s="52"/>
      <c r="E262" s="13"/>
      <c r="F262" s="13"/>
      <c r="G262" s="6">
        <f>SUBTOTAL(9,G263:G264)</f>
        <v>3487.88</v>
      </c>
      <c r="I262" s="4"/>
    </row>
    <row r="263" spans="1:9" ht="12.75">
      <c r="A263" s="2">
        <v>2100100140</v>
      </c>
      <c r="B263" s="55">
        <v>7100100070</v>
      </c>
      <c r="C263" s="7" t="str">
        <f>VLOOKUP(B263,'DATA BASE'!A:C,2,FALSE)</f>
        <v>PISO CIMENTADO E=2,0CM SOB/ LASTRO 8,0CM</v>
      </c>
      <c r="D263" s="8">
        <v>33</v>
      </c>
      <c r="E263" s="55" t="str">
        <f>VLOOKUP(B263,'DATA BASE'!A:C,3,FALSE)</f>
        <v>M2</v>
      </c>
      <c r="F263" s="8">
        <f>VLOOKUP(B263,'DATA BASE'!A:D,4,0)</f>
        <v>60.28</v>
      </c>
      <c r="G263" s="8">
        <f>ROUND(D263*F263,2)</f>
        <v>1989.24</v>
      </c>
      <c r="I263" s="4"/>
    </row>
    <row r="264" spans="1:9" ht="12.75" customHeight="1">
      <c r="A264" s="2">
        <v>2100100470</v>
      </c>
      <c r="B264" s="55">
        <v>7100100400</v>
      </c>
      <c r="C264" s="7" t="str">
        <f>VLOOKUP(B264,'DATA BASE'!A:C,2,FALSE)</f>
        <v>PINTURA ACRILICA PARA PISO 2 DEMAOS</v>
      </c>
      <c r="D264" s="8">
        <v>88</v>
      </c>
      <c r="E264" s="55" t="str">
        <f>VLOOKUP(B264,'DATA BASE'!A:C,3,FALSE)</f>
        <v>M2</v>
      </c>
      <c r="F264" s="8">
        <f>VLOOKUP(B264,'DATA BASE'!A:D,4,0)</f>
        <v>17.03</v>
      </c>
      <c r="G264" s="8">
        <f>ROUND(D264*F264,2)</f>
        <v>1498.64</v>
      </c>
      <c r="I264" s="4"/>
    </row>
    <row r="265" spans="1:9" ht="15">
      <c r="A265" s="1"/>
      <c r="B265" s="13" t="s">
        <v>38</v>
      </c>
      <c r="C265" s="13"/>
      <c r="D265" s="52"/>
      <c r="E265" s="13"/>
      <c r="F265" s="13"/>
      <c r="G265" s="6">
        <f>SUBTOTAL(9,G266:G268)</f>
        <v>7036.3</v>
      </c>
      <c r="I265" s="4"/>
    </row>
    <row r="266" spans="1:9" ht="12.75" customHeight="1">
      <c r="A266" s="2">
        <v>2100101100</v>
      </c>
      <c r="B266" s="55">
        <v>7110100100</v>
      </c>
      <c r="C266" s="7" t="str">
        <f>VLOOKUP(B266,'DATA BASE'!A:C,2,FALSE)</f>
        <v>IGOL 2 OU SIMILAR 2 DEMAOS</v>
      </c>
      <c r="D266" s="8">
        <v>73</v>
      </c>
      <c r="E266" s="55" t="str">
        <f>VLOOKUP(B266,'DATA BASE'!A:C,3,FALSE)</f>
        <v>M2</v>
      </c>
      <c r="F266" s="8">
        <f>VLOOKUP(B266,'DATA BASE'!A:D,4,0)</f>
        <v>13.62</v>
      </c>
      <c r="G266" s="8">
        <f>ROUND(D266*F266,2)</f>
        <v>994.26</v>
      </c>
      <c r="I266" s="4"/>
    </row>
    <row r="267" spans="1:9" ht="12.75">
      <c r="A267" s="2">
        <v>2100101160</v>
      </c>
      <c r="B267" s="55">
        <v>7110100130</v>
      </c>
      <c r="C267" s="7" t="str">
        <f>VLOOKUP(B267,'DATA BASE'!A:C,2,FALSE)</f>
        <v>SIKA TOP 107 OU SIMILAR 3 DEMAOS</v>
      </c>
      <c r="D267" s="8">
        <v>100</v>
      </c>
      <c r="E267" s="55" t="str">
        <f>VLOOKUP(B267,'DATA BASE'!A:C,3,FALSE)</f>
        <v>M2</v>
      </c>
      <c r="F267" s="8">
        <f>VLOOKUP(B267,'DATA BASE'!A:D,4,0)</f>
        <v>53.73</v>
      </c>
      <c r="G267" s="8">
        <f>ROUND(D267*F267,2)</f>
        <v>5373</v>
      </c>
      <c r="I267" s="4"/>
    </row>
    <row r="268" spans="1:9" ht="12.75" customHeight="1">
      <c r="A268" s="2">
        <v>2990003243</v>
      </c>
      <c r="B268" s="55">
        <v>7110100170</v>
      </c>
      <c r="C268" s="7" t="str">
        <f>VLOOKUP(B268,'DATA BASE'!A:C,2,FALSE)</f>
        <v>SIKAGARD 62 OU SIMILAR</v>
      </c>
      <c r="D268" s="8">
        <v>8</v>
      </c>
      <c r="E268" s="55" t="str">
        <f>VLOOKUP(B268,'DATA BASE'!A:C,3,FALSE)</f>
        <v>M2</v>
      </c>
      <c r="F268" s="8">
        <f>VLOOKUP(B268,'DATA BASE'!A:D,4,0)</f>
        <v>83.63</v>
      </c>
      <c r="G268" s="8">
        <f>ROUND(D268*F268,2)</f>
        <v>669.04</v>
      </c>
      <c r="I268" s="4"/>
    </row>
    <row r="269" spans="1:9" ht="12.75" customHeight="1">
      <c r="A269" s="1"/>
      <c r="B269" s="13" t="s">
        <v>39</v>
      </c>
      <c r="C269" s="13"/>
      <c r="D269" s="52"/>
      <c r="E269" s="13"/>
      <c r="F269" s="13"/>
      <c r="G269" s="6">
        <f>SUBTOTAL(9,G270:G277)</f>
        <v>45320.66</v>
      </c>
      <c r="I269" s="4"/>
    </row>
    <row r="270" spans="1:9" ht="12.75">
      <c r="A270" s="2">
        <v>2990007536</v>
      </c>
      <c r="B270" s="55">
        <v>7160100010</v>
      </c>
      <c r="C270" s="7" t="str">
        <f>VLOOKUP(B270,'DATA BASE'!A:C,2,FALSE)</f>
        <v>MONT E ASSENT CJ MOTOBOMBA POT ATE 10CV</v>
      </c>
      <c r="D270" s="8">
        <v>2</v>
      </c>
      <c r="E270" s="55" t="str">
        <f>VLOOKUP(B270,'DATA BASE'!A:C,3,FALSE)</f>
        <v>UN</v>
      </c>
      <c r="F270" s="8">
        <f>VLOOKUP(B270,'DATA BASE'!A:D,4,0)</f>
        <v>621.2</v>
      </c>
      <c r="G270" s="8">
        <f aca="true" t="shared" si="15" ref="G270:G277">ROUND(D270*F270,2)</f>
        <v>1242.4</v>
      </c>
      <c r="I270" s="4"/>
    </row>
    <row r="271" spans="1:9" ht="12.75" customHeight="1">
      <c r="A271" s="2">
        <v>2990007537</v>
      </c>
      <c r="B271" s="55">
        <v>7160100390</v>
      </c>
      <c r="C271" s="7" t="str">
        <f>VLOOKUP(B271,'DATA BASE'!A:C,2,FALSE)</f>
        <v>TAMPA FIBRA VIDRO E=6MM</v>
      </c>
      <c r="D271" s="10">
        <v>5</v>
      </c>
      <c r="E271" s="55" t="str">
        <f>VLOOKUP(B271,'DATA BASE'!A:C,3,FALSE)</f>
        <v>M2</v>
      </c>
      <c r="F271" s="8">
        <f>VLOOKUP(B271,'DATA BASE'!A:D,4,0)</f>
        <v>883.33</v>
      </c>
      <c r="G271" s="8">
        <f t="shared" si="15"/>
        <v>4416.65</v>
      </c>
      <c r="I271" s="4"/>
    </row>
    <row r="272" spans="1:9" ht="12.75">
      <c r="A272" s="2">
        <v>2120100216</v>
      </c>
      <c r="B272" s="55">
        <v>7160200010</v>
      </c>
      <c r="C272" s="7" t="str">
        <f>VLOOKUP(B272,'DATA BASE'!A:C,2,FALSE)</f>
        <v>FORN EXEC DE BIOFILTRO RETANGULAR TIPO 1</v>
      </c>
      <c r="D272" s="8">
        <v>1</v>
      </c>
      <c r="E272" s="55" t="str">
        <f>VLOOKUP(B272,'DATA BASE'!A:C,3,FALSE)</f>
        <v>UN</v>
      </c>
      <c r="F272" s="8">
        <f>VLOOKUP(B272,'DATA BASE'!A:D,4,0)</f>
        <v>12566.1</v>
      </c>
      <c r="G272" s="8">
        <f t="shared" si="15"/>
        <v>12566.1</v>
      </c>
      <c r="I272" s="4"/>
    </row>
    <row r="273" spans="1:9" s="55" customFormat="1" ht="12.75">
      <c r="A273" s="2"/>
      <c r="B273" s="55">
        <v>7169000024</v>
      </c>
      <c r="C273" s="7" t="str">
        <f>VLOOKUP(B273,'DATA BASE'!A:C,2,FALSE)</f>
        <v>PONTO DE AGUA PARA ELEVATORIA DE ESGOTO</v>
      </c>
      <c r="D273" s="8">
        <v>1</v>
      </c>
      <c r="E273" s="55" t="str">
        <f>VLOOKUP(B273,'DATA BASE'!A:C,3,FALSE)</f>
        <v>UN</v>
      </c>
      <c r="F273" s="8">
        <f>VLOOKUP(B273,'DATA BASE'!A:D,4,0)</f>
        <v>542.34</v>
      </c>
      <c r="G273" s="8">
        <f t="shared" si="15"/>
        <v>542.34</v>
      </c>
      <c r="H273" s="2"/>
      <c r="I273" s="4"/>
    </row>
    <row r="274" spans="1:9" s="55" customFormat="1" ht="12.75">
      <c r="A274" s="2"/>
      <c r="B274" s="55">
        <v>7169000025</v>
      </c>
      <c r="C274" s="7" t="str">
        <f>VLOOKUP(B274,'DATA BASE'!A:C,2,FALSE)</f>
        <v>DRENAGEM DA ESCADA PARA EEEB</v>
      </c>
      <c r="D274" s="8">
        <v>1</v>
      </c>
      <c r="E274" s="55" t="str">
        <f>VLOOKUP(B274,'DATA BASE'!A:C,3,FALSE)</f>
        <v>UN</v>
      </c>
      <c r="F274" s="8">
        <f>VLOOKUP(B274,'DATA BASE'!A:D,4,0)</f>
        <v>291.51</v>
      </c>
      <c r="G274" s="8">
        <f t="shared" si="15"/>
        <v>291.51</v>
      </c>
      <c r="H274" s="2"/>
      <c r="I274" s="4"/>
    </row>
    <row r="275" spans="1:9" ht="12.75" customHeight="1">
      <c r="A275" s="2">
        <v>2990007538</v>
      </c>
      <c r="B275" s="55">
        <v>7169000138</v>
      </c>
      <c r="C275" s="7" t="str">
        <f>VLOOKUP(B275,'DATA BASE'!A:C,2,FALSE)</f>
        <v>MONT E INST DOS MATERAIS HIDRAUL EEEB-E</v>
      </c>
      <c r="D275" s="8">
        <v>1</v>
      </c>
      <c r="E275" s="55" t="str">
        <f>VLOOKUP(B275,'DATA BASE'!A:C,3,FALSE)</f>
        <v>UN</v>
      </c>
      <c r="F275" s="8">
        <f>VLOOKUP(B275,'DATA BASE'!A:D,4,0)</f>
        <v>4156</v>
      </c>
      <c r="G275" s="8">
        <f t="shared" si="15"/>
        <v>4156</v>
      </c>
      <c r="I275" s="4"/>
    </row>
    <row r="276" spans="1:9" s="55" customFormat="1" ht="12.75" customHeight="1">
      <c r="A276" s="2">
        <v>2990004843</v>
      </c>
      <c r="B276" s="55">
        <v>7169000140</v>
      </c>
      <c r="C276" s="7" t="str">
        <f>VLOOKUP(B276,'DATA BASE'!A:C,2,FALSE)</f>
        <v>FORN INST QUADRO COMANDO MOTORES 2X3,0CV</v>
      </c>
      <c r="D276" s="8">
        <v>1</v>
      </c>
      <c r="E276" s="55" t="str">
        <f>VLOOKUP(B276,'DATA BASE'!A:C,3,FALSE)</f>
        <v>UN</v>
      </c>
      <c r="F276" s="8">
        <f>VLOOKUP(B276,'DATA BASE'!A:D,4,0)</f>
        <v>7024.59</v>
      </c>
      <c r="G276" s="8">
        <f t="shared" si="15"/>
        <v>7024.59</v>
      </c>
      <c r="H276" s="2"/>
      <c r="I276" s="4"/>
    </row>
    <row r="277" spans="1:9" ht="12.75">
      <c r="A277" s="2">
        <v>2990002873</v>
      </c>
      <c r="B277" s="55">
        <v>7169000141</v>
      </c>
      <c r="C277" s="7" t="str">
        <f>VLOOKUP(B277,'DATA BASE'!A:C,2,FALSE)</f>
        <v>FORN E EXEC DAS INST ELETR EEEB-E - RNS</v>
      </c>
      <c r="D277" s="8">
        <v>1</v>
      </c>
      <c r="E277" s="55" t="str">
        <f>VLOOKUP(B277,'DATA BASE'!A:C,3,FALSE)</f>
        <v>UN</v>
      </c>
      <c r="F277" s="8">
        <f>VLOOKUP(B277,'DATA BASE'!A:D,4,0)</f>
        <v>15081.07</v>
      </c>
      <c r="G277" s="8">
        <f t="shared" si="15"/>
        <v>15081.07</v>
      </c>
      <c r="I277" s="4"/>
    </row>
    <row r="278" spans="1:9" ht="12.75" customHeight="1">
      <c r="A278" s="1"/>
      <c r="B278" s="13" t="s">
        <v>41</v>
      </c>
      <c r="C278" s="13"/>
      <c r="D278" s="52"/>
      <c r="E278" s="13"/>
      <c r="F278" s="13"/>
      <c r="G278" s="6">
        <f>SUBTOTAL(9,G279:G280)</f>
        <v>10834.400000000001</v>
      </c>
      <c r="I278" s="4"/>
    </row>
    <row r="279" spans="2:9" s="55" customFormat="1" ht="12.75" customHeight="1">
      <c r="B279" s="55">
        <v>7180100010</v>
      </c>
      <c r="C279" s="7" t="str">
        <f>VLOOKUP(B279,'DATA BASE'!A:C,2,FALSE)</f>
        <v>PECAS EM CHAPAS/PERFIL/BARRA EM ACO</v>
      </c>
      <c r="D279" s="8">
        <v>60</v>
      </c>
      <c r="E279" s="55" t="str">
        <f>VLOOKUP(B279,'DATA BASE'!A:C,3,FALSE)</f>
        <v>KG</v>
      </c>
      <c r="F279" s="8">
        <f>VLOOKUP(B279,'DATA BASE'!A:D,4,0)</f>
        <v>25.72</v>
      </c>
      <c r="G279" s="8">
        <f>ROUND(D279*F279,2)</f>
        <v>1543.2</v>
      </c>
      <c r="H279" s="2"/>
      <c r="I279" s="4"/>
    </row>
    <row r="280" spans="1:9" s="55" customFormat="1" ht="12.75" customHeight="1">
      <c r="A280" s="2">
        <v>2990002305</v>
      </c>
      <c r="B280" s="55">
        <v>7180100040</v>
      </c>
      <c r="C280" s="7" t="str">
        <f>VLOOKUP(B280,'DATA BASE'!A:C,2,FALSE)</f>
        <v>PECAS EM CHAPAS/PERFIL/BARRA EM ACO INOX</v>
      </c>
      <c r="D280" s="8">
        <v>160</v>
      </c>
      <c r="E280" s="55" t="str">
        <f>VLOOKUP(B280,'DATA BASE'!A:C,3,FALSE)</f>
        <v>KG</v>
      </c>
      <c r="F280" s="8">
        <f>VLOOKUP(B280,'DATA BASE'!A:D,4,0)</f>
        <v>58.07</v>
      </c>
      <c r="G280" s="8">
        <f>ROUND(D280*F280,2)</f>
        <v>9291.2</v>
      </c>
      <c r="H280" s="2"/>
      <c r="I280" s="4"/>
    </row>
    <row r="281" spans="2:9" s="55" customFormat="1" ht="12.75" customHeight="1">
      <c r="B281" s="13" t="s">
        <v>43</v>
      </c>
      <c r="C281" s="13"/>
      <c r="D281" s="52"/>
      <c r="E281" s="13"/>
      <c r="F281" s="13"/>
      <c r="G281" s="6">
        <f>SUBTOTAL(9,G282:G287)</f>
        <v>21283.02</v>
      </c>
      <c r="H281" s="2"/>
      <c r="I281" s="4"/>
    </row>
    <row r="282" spans="1:9" s="55" customFormat="1" ht="12.75" customHeight="1">
      <c r="A282" s="2">
        <v>2150100270</v>
      </c>
      <c r="B282" s="55">
        <v>7210100280</v>
      </c>
      <c r="C282" s="7" t="str">
        <f>VLOOKUP(B282,'DATA BASE'!A:C,2,FALSE)</f>
        <v>PAVIMENTACAO BLOCO CONCR SEXTAVADO E=8CM</v>
      </c>
      <c r="D282" s="8">
        <v>76</v>
      </c>
      <c r="E282" s="55" t="str">
        <f>VLOOKUP(B282,'DATA BASE'!A:C,3,FALSE)</f>
        <v>M2</v>
      </c>
      <c r="F282" s="8">
        <f>VLOOKUP(B282,'DATA BASE'!A:D,4,0)</f>
        <v>59.49</v>
      </c>
      <c r="G282" s="8">
        <f aca="true" t="shared" si="16" ref="G282:G287">ROUND(D282*F282,2)</f>
        <v>4521.24</v>
      </c>
      <c r="H282" s="2"/>
      <c r="I282" s="4"/>
    </row>
    <row r="283" spans="1:9" s="55" customFormat="1" ht="12.75" customHeight="1">
      <c r="A283" s="2">
        <v>2150100280</v>
      </c>
      <c r="B283" s="55">
        <v>7210100320</v>
      </c>
      <c r="C283" s="7" t="str">
        <f>VLOOKUP(B283,'DATA BASE'!A:C,2,FALSE)</f>
        <v>MEIO FIO DE CONCRETO SECAO 15x12x30CM</v>
      </c>
      <c r="D283" s="8">
        <v>15</v>
      </c>
      <c r="E283" s="55" t="str">
        <f>VLOOKUP(B283,'DATA BASE'!A:C,3,FALSE)</f>
        <v>M</v>
      </c>
      <c r="F283" s="8">
        <f>VLOOKUP(B283,'DATA BASE'!A:D,4,0)</f>
        <v>45.72</v>
      </c>
      <c r="G283" s="8">
        <f t="shared" si="16"/>
        <v>685.8</v>
      </c>
      <c r="H283" s="2"/>
      <c r="I283" s="4"/>
    </row>
    <row r="284" spans="1:9" s="55" customFormat="1" ht="12.75" customHeight="1">
      <c r="A284" s="2">
        <v>2150100360</v>
      </c>
      <c r="B284" s="55">
        <v>7210100550</v>
      </c>
      <c r="C284" s="7" t="str">
        <f>VLOOKUP(B284,'DATA BASE'!A:C,2,FALSE)</f>
        <v>SARJETA EM CONCRETO</v>
      </c>
      <c r="D284" s="8">
        <v>15</v>
      </c>
      <c r="E284" s="55" t="str">
        <f>VLOOKUP(B284,'DATA BASE'!A:C,3,FALSE)</f>
        <v>M</v>
      </c>
      <c r="F284" s="8">
        <f>VLOOKUP(B284,'DATA BASE'!A:D,4,0)</f>
        <v>37.34</v>
      </c>
      <c r="G284" s="8">
        <f t="shared" si="16"/>
        <v>560.1</v>
      </c>
      <c r="H284" s="2"/>
      <c r="I284" s="4"/>
    </row>
    <row r="285" spans="1:9" s="55" customFormat="1" ht="12.75" customHeight="1">
      <c r="A285" s="2">
        <v>2160100010</v>
      </c>
      <c r="B285" s="55">
        <v>7210100450</v>
      </c>
      <c r="C285" s="7" t="str">
        <f>VLOOKUP(B285,'DATA BASE'!A:C,2,FALSE)</f>
        <v>PINTURA LETREIRO/LOGOMARCA CESAN</v>
      </c>
      <c r="D285" s="8">
        <v>1.5</v>
      </c>
      <c r="E285" s="55" t="str">
        <f>VLOOKUP(B285,'DATA BASE'!A:C,3,FALSE)</f>
        <v>M2</v>
      </c>
      <c r="F285" s="8">
        <f>VLOOKUP(B285,'DATA BASE'!A:D,4,0)</f>
        <v>151.46</v>
      </c>
      <c r="G285" s="8">
        <f t="shared" si="16"/>
        <v>227.19</v>
      </c>
      <c r="H285" s="2"/>
      <c r="I285" s="4"/>
    </row>
    <row r="286" spans="1:9" s="55" customFormat="1" ht="12.75" customHeight="1">
      <c r="A286" s="2">
        <v>2160100158</v>
      </c>
      <c r="B286" s="55">
        <v>7210100420</v>
      </c>
      <c r="C286" s="7" t="str">
        <f>VLOOKUP(B286,'DATA BASE'!A:C,2,FALSE)</f>
        <v>PORTAO TIPO "1" L=4,00M</v>
      </c>
      <c r="D286" s="8">
        <v>1</v>
      </c>
      <c r="E286" s="55" t="str">
        <f>VLOOKUP(B286,'DATA BASE'!A:C,3,FALSE)</f>
        <v>UN</v>
      </c>
      <c r="F286" s="8">
        <f>VLOOKUP(B286,'DATA BASE'!A:D,4,0)</f>
        <v>4463.37</v>
      </c>
      <c r="G286" s="8">
        <f t="shared" si="16"/>
        <v>4463.37</v>
      </c>
      <c r="H286" s="2"/>
      <c r="I286" s="4"/>
    </row>
    <row r="287" spans="1:9" ht="12.75" customHeight="1">
      <c r="A287" s="2">
        <v>2160100220</v>
      </c>
      <c r="B287" s="55">
        <v>7210100360</v>
      </c>
      <c r="C287" s="7" t="str">
        <f>VLOOKUP(B287,'DATA BASE'!A:C,2,FALSE)</f>
        <v>MURO TIPO"2" BLOCO/MOURAO/TELA PVC/ARAME</v>
      </c>
      <c r="D287" s="8">
        <v>44</v>
      </c>
      <c r="E287" s="55" t="str">
        <f>VLOOKUP(B287,'DATA BASE'!A:C,3,FALSE)</f>
        <v>M</v>
      </c>
      <c r="F287" s="8">
        <f>VLOOKUP(B287,'DATA BASE'!A:D,4,0)</f>
        <v>246.03</v>
      </c>
      <c r="G287" s="8">
        <f t="shared" si="16"/>
        <v>10825.32</v>
      </c>
      <c r="I287" s="4"/>
    </row>
    <row r="288" spans="2:9" s="55" customFormat="1" ht="15">
      <c r="B288" s="13" t="s">
        <v>718</v>
      </c>
      <c r="C288" s="13"/>
      <c r="D288" s="52"/>
      <c r="E288" s="13"/>
      <c r="F288" s="13"/>
      <c r="G288" s="6">
        <f>SUBTOTAL(9,G289:G331)</f>
        <v>54065.78999999999</v>
      </c>
      <c r="H288" s="58"/>
      <c r="I288" s="4"/>
    </row>
    <row r="289" spans="1:9" s="55" customFormat="1" ht="12.75" customHeight="1">
      <c r="A289" s="2">
        <v>2150100270</v>
      </c>
      <c r="B289" s="55">
        <v>7229000090</v>
      </c>
      <c r="C289" s="7" t="str">
        <f>VLOOKUP(B289,'DATA BASE'!A:C,2,FALSE)</f>
        <v>CJ MB SUB Q=6,93L/S, HM=5,67MCA,P=2,20CV</v>
      </c>
      <c r="D289" s="8">
        <v>2</v>
      </c>
      <c r="E289" s="55" t="str">
        <f>VLOOKUP(B289,'DATA BASE'!A:C,3,FALSE)</f>
        <v>CJ</v>
      </c>
      <c r="F289" s="8">
        <f>VLOOKUP(B289,'DATA BASE'!A:D,4,0)</f>
        <v>6539.83</v>
      </c>
      <c r="G289" s="8">
        <f aca="true" t="shared" si="17" ref="G289:G331">ROUND(D289*F289,2)</f>
        <v>13079.66</v>
      </c>
      <c r="H289" s="58"/>
      <c r="I289" s="4"/>
    </row>
    <row r="290" spans="1:9" s="55" customFormat="1" ht="12.75" customHeight="1">
      <c r="A290" s="2">
        <v>2150100280</v>
      </c>
      <c r="B290" s="55">
        <v>7223002450</v>
      </c>
      <c r="C290" s="7" t="str">
        <f>VLOOKUP(B290,'DATA BASE'!A:C,2,FALSE)</f>
        <v>EXTREM FOFO PF AV PN-10/16 ESG DN 150MM</v>
      </c>
      <c r="D290" s="8">
        <v>1</v>
      </c>
      <c r="E290" s="55" t="str">
        <f>VLOOKUP(B290,'DATA BASE'!A:C,3,FALSE)</f>
        <v>UN</v>
      </c>
      <c r="F290" s="8">
        <f>VLOOKUP(B290,'DATA BASE'!A:D,4,0)</f>
        <v>653.95</v>
      </c>
      <c r="G290" s="8">
        <f t="shared" si="17"/>
        <v>653.95</v>
      </c>
      <c r="H290" s="2"/>
      <c r="I290" s="4"/>
    </row>
    <row r="291" spans="1:9" s="55" customFormat="1" ht="12.75" customHeight="1">
      <c r="A291" s="2">
        <v>2150100360</v>
      </c>
      <c r="B291" s="55">
        <v>7222000400</v>
      </c>
      <c r="C291" s="7" t="str">
        <f>VLOOKUP(B291,'DATA BASE'!A:C,2,FALSE)</f>
        <v>ADUFA PAREDE FOFO P/FLANGE PN10 DN 150MM</v>
      </c>
      <c r="D291" s="8">
        <v>2</v>
      </c>
      <c r="E291" s="55" t="str">
        <f>VLOOKUP(B291,'DATA BASE'!A:C,3,FALSE)</f>
        <v>UN</v>
      </c>
      <c r="F291" s="8">
        <f>VLOOKUP(B291,'DATA BASE'!A:D,4,0)</f>
        <v>1575.31</v>
      </c>
      <c r="G291" s="8">
        <f t="shared" si="17"/>
        <v>3150.62</v>
      </c>
      <c r="H291" s="2"/>
      <c r="I291" s="4"/>
    </row>
    <row r="292" spans="1:9" s="55" customFormat="1" ht="12.75" customHeight="1">
      <c r="A292" s="2">
        <v>2160100010</v>
      </c>
      <c r="B292" s="55">
        <v>7222000480</v>
      </c>
      <c r="C292" s="7" t="str">
        <f>VLOOKUP(B292,'DATA BASE'!A:C,2,FALSE)</f>
        <v>HASTE FOFO ROSC/BOCA 1 1/8" 2,01 A 3,00M</v>
      </c>
      <c r="D292" s="8">
        <v>4</v>
      </c>
      <c r="E292" s="55" t="str">
        <f>VLOOKUP(B292,'DATA BASE'!A:C,3,FALSE)</f>
        <v>UN</v>
      </c>
      <c r="F292" s="8">
        <f>VLOOKUP(B292,'DATA BASE'!A:D,4,0)</f>
        <v>449.58</v>
      </c>
      <c r="G292" s="8">
        <f t="shared" si="17"/>
        <v>1798.32</v>
      </c>
      <c r="H292" s="2"/>
      <c r="I292" s="4"/>
    </row>
    <row r="293" spans="1:9" s="55" customFormat="1" ht="12.75" customHeight="1">
      <c r="A293" s="2">
        <v>2160100114</v>
      </c>
      <c r="B293" s="55">
        <v>7222000590</v>
      </c>
      <c r="C293" s="7" t="str">
        <f>VLOOKUP(B293,'DATA BASE'!A:C,2,FALSE)</f>
        <v>PEDESTAL DE MANOBRA SIMPLES MOD. 01</v>
      </c>
      <c r="D293" s="8">
        <v>2</v>
      </c>
      <c r="E293" s="55" t="str">
        <f>VLOOKUP(B293,'DATA BASE'!A:C,3,FALSE)</f>
        <v>UN</v>
      </c>
      <c r="F293" s="8">
        <f>VLOOKUP(B293,'DATA BASE'!A:D,4,0)</f>
        <v>2050.07</v>
      </c>
      <c r="G293" s="8">
        <f t="shared" si="17"/>
        <v>4100.14</v>
      </c>
      <c r="H293" s="2"/>
      <c r="I293" s="4"/>
    </row>
    <row r="294" spans="1:9" s="55" customFormat="1" ht="12.75" customHeight="1">
      <c r="A294" s="2"/>
      <c r="B294" s="55">
        <v>7222000730</v>
      </c>
      <c r="C294" s="7" t="str">
        <f>VLOOKUP(B294,'DATA BASE'!A:C,2,FALSE)</f>
        <v>MANCAL HASTE PROLONG FOFO 1 1/8"</v>
      </c>
      <c r="D294" s="8">
        <v>2</v>
      </c>
      <c r="E294" s="55" t="str">
        <f>VLOOKUP(B294,'DATA BASE'!A:C,3,FALSE)</f>
        <v>UN</v>
      </c>
      <c r="F294" s="8">
        <f>VLOOKUP(B294,'DATA BASE'!A:D,4,0)</f>
        <v>305.72</v>
      </c>
      <c r="G294" s="8">
        <f t="shared" si="17"/>
        <v>611.44</v>
      </c>
      <c r="H294" s="2"/>
      <c r="I294" s="4"/>
    </row>
    <row r="295" spans="1:9" s="55" customFormat="1" ht="12.75" customHeight="1">
      <c r="A295" s="2">
        <v>2160100158</v>
      </c>
      <c r="B295" s="55">
        <v>7220500320</v>
      </c>
      <c r="C295" s="7" t="str">
        <f>VLOOKUP(B295,'DATA BASE'!A:C,2,FALSE)</f>
        <v>TOCO FOFO K9 PP ESG DN 300 0,51A1,50M</v>
      </c>
      <c r="D295" s="8">
        <v>1</v>
      </c>
      <c r="E295" s="55" t="str">
        <f>VLOOKUP(B295,'DATA BASE'!A:C,3,FALSE)</f>
        <v>UN</v>
      </c>
      <c r="F295" s="8">
        <f>VLOOKUP(B295,'DATA BASE'!A:D,4,0)</f>
        <v>1204.29</v>
      </c>
      <c r="G295" s="8">
        <f t="shared" si="17"/>
        <v>1204.29</v>
      </c>
      <c r="H295" s="58"/>
      <c r="I295" s="4"/>
    </row>
    <row r="296" spans="1:9" s="55" customFormat="1" ht="12.75" customHeight="1">
      <c r="A296" s="2">
        <v>2160100220</v>
      </c>
      <c r="B296" s="55">
        <v>7221100690</v>
      </c>
      <c r="C296" s="7" t="str">
        <f>VLOOKUP(B296,'DATA BASE'!A:C,2,FALSE)</f>
        <v>CURVA 45 FOFO JGS ESGOTO DN 150MM</v>
      </c>
      <c r="D296" s="8">
        <v>2</v>
      </c>
      <c r="E296" s="55" t="str">
        <f>VLOOKUP(B296,'DATA BASE'!A:C,3,FALSE)</f>
        <v>UN</v>
      </c>
      <c r="F296" s="8">
        <f>VLOOKUP(B296,'DATA BASE'!A:D,4,0)</f>
        <v>342.52</v>
      </c>
      <c r="G296" s="8">
        <f t="shared" si="17"/>
        <v>685.04</v>
      </c>
      <c r="H296" s="58"/>
      <c r="I296" s="4"/>
    </row>
    <row r="297" spans="1:9" s="55" customFormat="1" ht="12.75" customHeight="1">
      <c r="A297" s="2">
        <v>2170100609</v>
      </c>
      <c r="B297" s="55">
        <v>7220500160</v>
      </c>
      <c r="C297" s="7" t="str">
        <f>VLOOKUP(B297,'DATA BASE'!A:C,2,FALSE)</f>
        <v>TOCO FOFO K9 PP ESG DN 150 2,51A3,50M</v>
      </c>
      <c r="D297" s="8">
        <v>1</v>
      </c>
      <c r="E297" s="55" t="str">
        <f>VLOOKUP(B297,'DATA BASE'!A:C,3,FALSE)</f>
        <v>UN</v>
      </c>
      <c r="F297" s="8">
        <f>VLOOKUP(B297,'DATA BASE'!A:D,4,0)</f>
        <v>1278.51</v>
      </c>
      <c r="G297" s="8">
        <f t="shared" si="17"/>
        <v>1278.51</v>
      </c>
      <c r="H297" s="58"/>
      <c r="I297" s="4"/>
    </row>
    <row r="298" spans="1:9" s="55" customFormat="1" ht="12.75" customHeight="1">
      <c r="A298" s="2">
        <v>2990007016</v>
      </c>
      <c r="B298" s="55">
        <v>7220500130</v>
      </c>
      <c r="C298" s="7" t="str">
        <f>VLOOKUP(B298,'DATA BASE'!A:C,2,FALSE)</f>
        <v>TOCO FOFO K9 PP ESG DN 150 ATE 0,50M</v>
      </c>
      <c r="D298" s="8">
        <v>1</v>
      </c>
      <c r="E298" s="55" t="str">
        <f>VLOOKUP(B298,'DATA BASE'!A:C,3,FALSE)</f>
        <v>UN</v>
      </c>
      <c r="F298" s="8">
        <f>VLOOKUP(B298,'DATA BASE'!A:D,4,0)</f>
        <v>182.65</v>
      </c>
      <c r="G298" s="8">
        <f t="shared" si="17"/>
        <v>182.65</v>
      </c>
      <c r="H298" s="2"/>
      <c r="I298" s="4"/>
    </row>
    <row r="299" spans="1:9" s="55" customFormat="1" ht="12.75" customHeight="1">
      <c r="A299" s="2">
        <v>2170100603</v>
      </c>
      <c r="B299" s="55">
        <v>7220400110</v>
      </c>
      <c r="C299" s="7" t="str">
        <f>VLOOKUP(B299,'DATA BASE'!A:C,2,FALSE)</f>
        <v>TOCO FOFO K9 FF10 ESG DN 100 3,51A4,50M</v>
      </c>
      <c r="D299" s="8">
        <v>2</v>
      </c>
      <c r="E299" s="55" t="str">
        <f>VLOOKUP(B299,'DATA BASE'!A:C,3,FALSE)</f>
        <v>UN</v>
      </c>
      <c r="F299" s="8">
        <f>VLOOKUP(B299,'DATA BASE'!A:D,4,0)</f>
        <v>1215.83</v>
      </c>
      <c r="G299" s="8">
        <f t="shared" si="17"/>
        <v>2431.66</v>
      </c>
      <c r="H299" s="2"/>
      <c r="I299" s="4"/>
    </row>
    <row r="300" spans="1:9" s="55" customFormat="1" ht="12.75" customHeight="1">
      <c r="A300" s="2">
        <v>2170100604</v>
      </c>
      <c r="B300" s="55">
        <v>7223000870</v>
      </c>
      <c r="C300" s="7" t="str">
        <f>VLOOKUP(B300,'DATA BASE'!A:C,2,FALSE)</f>
        <v>CURVA 90 FOFO FF PN-10 ESG DN 100MM</v>
      </c>
      <c r="D300" s="8">
        <v>2</v>
      </c>
      <c r="E300" s="55" t="str">
        <f>VLOOKUP(B300,'DATA BASE'!A:C,3,FALSE)</f>
        <v>UN</v>
      </c>
      <c r="F300" s="8">
        <f>VLOOKUP(B300,'DATA BASE'!A:D,4,0)</f>
        <v>230.93</v>
      </c>
      <c r="G300" s="8">
        <f t="shared" si="17"/>
        <v>461.86</v>
      </c>
      <c r="H300" s="2"/>
      <c r="I300" s="4"/>
    </row>
    <row r="301" spans="1:9" s="55" customFormat="1" ht="12.75" customHeight="1">
      <c r="A301" s="2"/>
      <c r="B301" s="55">
        <v>7222520020</v>
      </c>
      <c r="C301" s="7" t="str">
        <f>VLOOKUP(B301,'DATA BASE'!A:C,2,FALSE)</f>
        <v>VALV RET FOFO SIMP PORT FF10/16 DN100MM</v>
      </c>
      <c r="D301" s="8">
        <v>2</v>
      </c>
      <c r="E301" s="55" t="str">
        <f>VLOOKUP(B301,'DATA BASE'!A:C,3,FALSE)</f>
        <v>UN</v>
      </c>
      <c r="F301" s="8">
        <f>VLOOKUP(B301,'DATA BASE'!A:D,4,0)</f>
        <v>1106.85</v>
      </c>
      <c r="G301" s="8">
        <f t="shared" si="17"/>
        <v>2213.7</v>
      </c>
      <c r="H301" s="2"/>
      <c r="I301" s="4"/>
    </row>
    <row r="302" spans="1:9" s="55" customFormat="1" ht="12.75" customHeight="1">
      <c r="A302" s="2"/>
      <c r="B302" s="55">
        <v>7222500030</v>
      </c>
      <c r="C302" s="7" t="str">
        <f>VLOOKUP(B302,'DATA BASE'!A:C,2,FALSE)</f>
        <v>VALV GAV CT FOFO EMB FF10/16 CAB DN 100</v>
      </c>
      <c r="D302" s="8">
        <v>2</v>
      </c>
      <c r="E302" s="55" t="str">
        <f>VLOOKUP(B302,'DATA BASE'!A:C,3,FALSE)</f>
        <v>UN</v>
      </c>
      <c r="F302" s="8">
        <f>VLOOKUP(B302,'DATA BASE'!A:D,4,0)</f>
        <v>479.37</v>
      </c>
      <c r="G302" s="8">
        <f t="shared" si="17"/>
        <v>958.74</v>
      </c>
      <c r="H302" s="2"/>
      <c r="I302" s="4"/>
    </row>
    <row r="303" spans="1:9" s="55" customFormat="1" ht="12.75" customHeight="1">
      <c r="A303" s="2"/>
      <c r="B303" s="55">
        <v>7223000570</v>
      </c>
      <c r="C303" s="7" t="str">
        <f>VLOOKUP(B303,'DATA BASE'!A:C,2,FALSE)</f>
        <v>CURVA 45 FOFO FF PN-10/16 ESG DN 80MM</v>
      </c>
      <c r="D303" s="8">
        <v>3</v>
      </c>
      <c r="E303" s="55" t="str">
        <f>VLOOKUP(B303,'DATA BASE'!A:C,3,FALSE)</f>
        <v>UN</v>
      </c>
      <c r="F303" s="8">
        <f>VLOOKUP(B303,'DATA BASE'!A:D,4,0)</f>
        <v>194.15</v>
      </c>
      <c r="G303" s="8">
        <f t="shared" si="17"/>
        <v>582.45</v>
      </c>
      <c r="H303" s="2"/>
      <c r="I303" s="4"/>
    </row>
    <row r="304" spans="1:9" s="55" customFormat="1" ht="12.75" customHeight="1">
      <c r="A304" s="2"/>
      <c r="B304" s="55">
        <v>7223006360</v>
      </c>
      <c r="C304" s="7" t="str">
        <f>VLOOKUP(B304,'DATA BASE'!A:C,2,FALSE)</f>
        <v>JUNCAO FOFO FFF PN-10/16ESG DN100X100MM</v>
      </c>
      <c r="D304" s="8">
        <v>2</v>
      </c>
      <c r="E304" s="55" t="str">
        <f>VLOOKUP(B304,'DATA BASE'!A:C,3,FALSE)</f>
        <v>UN</v>
      </c>
      <c r="F304" s="8">
        <f>VLOOKUP(B304,'DATA BASE'!A:D,4,0)</f>
        <v>480.25</v>
      </c>
      <c r="G304" s="8">
        <f t="shared" si="17"/>
        <v>960.5</v>
      </c>
      <c r="H304" s="2"/>
      <c r="I304" s="4"/>
    </row>
    <row r="305" spans="1:9" s="55" customFormat="1" ht="12.75" customHeight="1">
      <c r="A305" s="2"/>
      <c r="B305" s="55">
        <v>7220400070</v>
      </c>
      <c r="C305" s="7" t="str">
        <f>VLOOKUP(B305,'DATA BASE'!A:C,2,FALSE)</f>
        <v>TOCO FOFO K9 FF10 ESG DN 100 ATE 0,50M</v>
      </c>
      <c r="D305" s="8">
        <v>2</v>
      </c>
      <c r="E305" s="55" t="str">
        <f>VLOOKUP(B305,'DATA BASE'!A:C,3,FALSE)</f>
        <v>UN</v>
      </c>
      <c r="F305" s="8">
        <f>VLOOKUP(B305,'DATA BASE'!A:D,4,0)</f>
        <v>247.15</v>
      </c>
      <c r="G305" s="8">
        <f t="shared" si="17"/>
        <v>494.3</v>
      </c>
      <c r="H305" s="2"/>
      <c r="I305" s="4"/>
    </row>
    <row r="306" spans="1:9" s="55" customFormat="1" ht="12.75" customHeight="1">
      <c r="A306" s="2"/>
      <c r="B306" s="55">
        <v>7223003000</v>
      </c>
      <c r="C306" s="7" t="str">
        <f>VLOOKUP(B306,'DATA BASE'!A:C,2,FALSE)</f>
        <v>FLANGE CEGO FOFO PN-10/16 ESG DN 100MM</v>
      </c>
      <c r="D306" s="8">
        <v>1</v>
      </c>
      <c r="E306" s="55" t="str">
        <f>VLOOKUP(B306,'DATA BASE'!A:C,3,FALSE)</f>
        <v>UN</v>
      </c>
      <c r="F306" s="8">
        <f>VLOOKUP(B306,'DATA BASE'!A:D,4,0)</f>
        <v>87.87</v>
      </c>
      <c r="G306" s="8">
        <f t="shared" si="17"/>
        <v>87.87</v>
      </c>
      <c r="H306" s="2"/>
      <c r="I306" s="4"/>
    </row>
    <row r="307" spans="1:9" s="55" customFormat="1" ht="12.75" customHeight="1">
      <c r="A307" s="2"/>
      <c r="B307" s="55">
        <v>7223005150</v>
      </c>
      <c r="C307" s="7" t="str">
        <f>VLOOKUP(B307,'DATA BASE'!A:C,2,FALSE)</f>
        <v>TE FOFO FFF PN-10/16 ESG DN 100X50MM</v>
      </c>
      <c r="D307" s="8">
        <v>1</v>
      </c>
      <c r="E307" s="55" t="str">
        <f>VLOOKUP(B307,'DATA BASE'!A:C,3,FALSE)</f>
        <v>UN</v>
      </c>
      <c r="F307" s="8">
        <f>VLOOKUP(B307,'DATA BASE'!A:D,4,0)</f>
        <v>326.98</v>
      </c>
      <c r="G307" s="8">
        <f t="shared" si="17"/>
        <v>326.98</v>
      </c>
      <c r="H307" s="2"/>
      <c r="I307" s="4"/>
    </row>
    <row r="308" spans="1:9" s="55" customFormat="1" ht="12.75" customHeight="1">
      <c r="A308" s="2"/>
      <c r="B308" s="55">
        <v>7222500010</v>
      </c>
      <c r="C308" s="7" t="str">
        <f>VLOOKUP(B308,'DATA BASE'!A:C,2,FALSE)</f>
        <v>VALV GAV CT FOFO EMB FF10/16 CAB DN 50</v>
      </c>
      <c r="D308" s="8">
        <v>1</v>
      </c>
      <c r="E308" s="55" t="str">
        <f>VLOOKUP(B308,'DATA BASE'!A:C,3,FALSE)</f>
        <v>UN</v>
      </c>
      <c r="F308" s="8">
        <f>VLOOKUP(B308,'DATA BASE'!A:D,4,0)</f>
        <v>292.81</v>
      </c>
      <c r="G308" s="8">
        <f t="shared" si="17"/>
        <v>292.81</v>
      </c>
      <c r="H308" s="2"/>
      <c r="I308" s="4"/>
    </row>
    <row r="309" spans="1:9" s="55" customFormat="1" ht="12.75" customHeight="1">
      <c r="A309" s="2"/>
      <c r="B309" s="55">
        <v>7222900010</v>
      </c>
      <c r="C309" s="7" t="str">
        <f>VLOOKUP(B309,'DATA BASE'!A:C,2,FALSE)</f>
        <v>VALV VENT TRIP FOFO ESG ISO PN-10 DN 50</v>
      </c>
      <c r="D309" s="8">
        <v>1</v>
      </c>
      <c r="E309" s="55" t="str">
        <f>VLOOKUP(B309,'DATA BASE'!A:C,3,FALSE)</f>
        <v>UN</v>
      </c>
      <c r="F309" s="8">
        <f>VLOOKUP(B309,'DATA BASE'!A:D,4,0)</f>
        <v>3030.42</v>
      </c>
      <c r="G309" s="8">
        <f t="shared" si="17"/>
        <v>3030.42</v>
      </c>
      <c r="H309" s="2"/>
      <c r="I309" s="4"/>
    </row>
    <row r="310" spans="1:9" s="55" customFormat="1" ht="12.75" customHeight="1">
      <c r="A310" s="2"/>
      <c r="B310" s="55">
        <v>7220450090</v>
      </c>
      <c r="C310" s="7" t="str">
        <f>VLOOKUP(B310,'DATA BASE'!A:C,2,FALSE)</f>
        <v>TOCO FOFO K9 PF10 ESG DN 100 1,51A2,50M</v>
      </c>
      <c r="D310" s="8">
        <v>1</v>
      </c>
      <c r="E310" s="55" t="str">
        <f>VLOOKUP(B310,'DATA BASE'!A:C,3,FALSE)</f>
        <v>UN</v>
      </c>
      <c r="F310" s="8">
        <f>VLOOKUP(B310,'DATA BASE'!A:D,4,0)</f>
        <v>668.47</v>
      </c>
      <c r="G310" s="8">
        <f t="shared" si="17"/>
        <v>668.47</v>
      </c>
      <c r="H310" s="2"/>
      <c r="I310" s="4"/>
    </row>
    <row r="311" spans="1:9" s="55" customFormat="1" ht="12.75" customHeight="1">
      <c r="A311" s="2"/>
      <c r="B311" s="55">
        <v>7220500080</v>
      </c>
      <c r="C311" s="7" t="str">
        <f>VLOOKUP(B311,'DATA BASE'!A:C,2,FALSE)</f>
        <v>TOCO FOFO K9 PP ESG DN 100 0,51A1,50M</v>
      </c>
      <c r="D311" s="8">
        <v>2</v>
      </c>
      <c r="E311" s="55" t="str">
        <f>VLOOKUP(B311,'DATA BASE'!A:C,3,FALSE)</f>
        <v>UN</v>
      </c>
      <c r="F311" s="8">
        <f>VLOOKUP(B311,'DATA BASE'!A:D,4,0)</f>
        <v>363.26</v>
      </c>
      <c r="G311" s="8">
        <f>ROUND(D311*F311,2)</f>
        <v>726.52</v>
      </c>
      <c r="H311" s="2"/>
      <c r="I311" s="4"/>
    </row>
    <row r="312" spans="1:9" s="55" customFormat="1" ht="12.75" customHeight="1">
      <c r="A312" s="2"/>
      <c r="B312" s="55">
        <v>7221101560</v>
      </c>
      <c r="C312" s="7" t="str">
        <f>VLOOKUP(B312,'DATA BASE'!A:C,2,FALSE)</f>
        <v>TE FOFO BBB JGS ESGOTO DN 100X80MM</v>
      </c>
      <c r="D312" s="8">
        <v>1</v>
      </c>
      <c r="E312" s="55" t="str">
        <f>VLOOKUP(B312,'DATA BASE'!A:C,3,FALSE)</f>
        <v>UN</v>
      </c>
      <c r="F312" s="8">
        <f>VLOOKUP(B312,'DATA BASE'!A:D,4,0)</f>
        <v>313.22</v>
      </c>
      <c r="G312" s="8">
        <f>ROUND(D312*F312,2)</f>
        <v>313.22</v>
      </c>
      <c r="H312" s="2"/>
      <c r="I312" s="4"/>
    </row>
    <row r="313" spans="1:9" s="55" customFormat="1" ht="12.75" customHeight="1">
      <c r="A313" s="2"/>
      <c r="B313" s="55">
        <v>7221100840</v>
      </c>
      <c r="C313" s="7" t="str">
        <f>VLOOKUP(B313,'DATA BASE'!A:C,2,FALSE)</f>
        <v>CURVA 90 FOFO JGS ESGOTO DN 100MM</v>
      </c>
      <c r="D313" s="8">
        <v>1</v>
      </c>
      <c r="E313" s="55" t="str">
        <f>VLOOKUP(B313,'DATA BASE'!A:C,3,FALSE)</f>
        <v>UN</v>
      </c>
      <c r="F313" s="8">
        <f>VLOOKUP(B313,'DATA BASE'!A:D,4,0)</f>
        <v>241.78</v>
      </c>
      <c r="G313" s="8">
        <f>ROUND(D313*F313,2)</f>
        <v>241.78</v>
      </c>
      <c r="H313" s="2"/>
      <c r="I313" s="4"/>
    </row>
    <row r="314" spans="1:9" s="55" customFormat="1" ht="12.75" customHeight="1">
      <c r="A314" s="2"/>
      <c r="B314" s="55">
        <v>7220150160</v>
      </c>
      <c r="C314" s="7" t="str">
        <f>VLOOKUP(B314,'DATA BASE'!A:C,2,FALSE)</f>
        <v>TUBO FOFO K9 ESG PB JE NBR15420 DN 100MM</v>
      </c>
      <c r="D314" s="8">
        <v>18</v>
      </c>
      <c r="E314" s="55" t="str">
        <f>VLOOKUP(B314,'DATA BASE'!A:C,3,FALSE)</f>
        <v>M</v>
      </c>
      <c r="F314" s="8">
        <f>VLOOKUP(B314,'DATA BASE'!A:D,4,0)</f>
        <v>257.89</v>
      </c>
      <c r="G314" s="8">
        <f>ROUND(D314*F314,2)</f>
        <v>4642.02</v>
      </c>
      <c r="H314" s="2"/>
      <c r="I314" s="4"/>
    </row>
    <row r="315" spans="1:9" s="55" customFormat="1" ht="12.75" customHeight="1">
      <c r="A315" s="2"/>
      <c r="B315" s="55">
        <v>7220500010</v>
      </c>
      <c r="C315" s="7" t="str">
        <f>VLOOKUP(B315,'DATA BASE'!A:C,2,FALSE)</f>
        <v>TOCO FOFO K9 PP ESG DN 80 ATE 0,50M</v>
      </c>
      <c r="D315" s="8">
        <v>1</v>
      </c>
      <c r="E315" s="55" t="str">
        <f>VLOOKUP(B315,'DATA BASE'!A:C,3,FALSE)</f>
        <v>UN</v>
      </c>
      <c r="F315" s="8">
        <f>VLOOKUP(B315,'DATA BASE'!A:D,4,0)</f>
        <v>97.9</v>
      </c>
      <c r="G315" s="8">
        <f>ROUND(D315*F315,2)</f>
        <v>97.9</v>
      </c>
      <c r="H315" s="2"/>
      <c r="I315" s="4"/>
    </row>
    <row r="316" spans="1:9" s="55" customFormat="1" ht="12.75" customHeight="1">
      <c r="A316" s="2"/>
      <c r="B316" s="55">
        <v>7221100670</v>
      </c>
      <c r="C316" s="7" t="str">
        <f>VLOOKUP(B316,'DATA BASE'!A:C,2,FALSE)</f>
        <v>CURVA 45 FOFO JGS ESGOTO DN 80MM</v>
      </c>
      <c r="D316" s="8">
        <v>1</v>
      </c>
      <c r="E316" s="55" t="str">
        <f>VLOOKUP(B316,'DATA BASE'!A:C,3,FALSE)</f>
        <v>UN</v>
      </c>
      <c r="F316" s="8">
        <f>VLOOKUP(B316,'DATA BASE'!A:D,4,0)</f>
        <v>166.69</v>
      </c>
      <c r="G316" s="8">
        <f t="shared" si="17"/>
        <v>166.69</v>
      </c>
      <c r="H316" s="2"/>
      <c r="I316" s="4"/>
    </row>
    <row r="317" spans="1:9" s="55" customFormat="1" ht="12.75" customHeight="1">
      <c r="A317" s="2"/>
      <c r="B317" s="55">
        <v>7223002140</v>
      </c>
      <c r="C317" s="7" t="str">
        <f>VLOOKUP(B317,'DATA BASE'!A:C,2,FALSE)</f>
        <v>EXTREMIDADE FOFO PF PN-10/16 ESG DN 80</v>
      </c>
      <c r="D317" s="8">
        <v>2</v>
      </c>
      <c r="E317" s="55" t="str">
        <f>VLOOKUP(B317,'DATA BASE'!A:C,3,FALSE)</f>
        <v>UN</v>
      </c>
      <c r="F317" s="8">
        <f>VLOOKUP(B317,'DATA BASE'!A:D,4,0)</f>
        <v>173.71</v>
      </c>
      <c r="G317" s="8">
        <f t="shared" si="17"/>
        <v>347.42</v>
      </c>
      <c r="H317" s="2"/>
      <c r="I317" s="4"/>
    </row>
    <row r="318" spans="1:9" s="55" customFormat="1" ht="12.75" customHeight="1">
      <c r="A318" s="2"/>
      <c r="B318" s="55">
        <v>7222500020</v>
      </c>
      <c r="C318" s="7" t="str">
        <f>VLOOKUP(B318,'DATA BASE'!A:C,2,FALSE)</f>
        <v>VALV GAV CT FOFO EMB FF10/16 CAB DN 80</v>
      </c>
      <c r="D318" s="8">
        <v>1</v>
      </c>
      <c r="E318" s="55" t="str">
        <f>VLOOKUP(B318,'DATA BASE'!A:C,3,FALSE)</f>
        <v>UN</v>
      </c>
      <c r="F318" s="8">
        <f>VLOOKUP(B318,'DATA BASE'!A:D,4,0)</f>
        <v>396.69</v>
      </c>
      <c r="G318" s="8">
        <f t="shared" si="17"/>
        <v>396.69</v>
      </c>
      <c r="H318" s="2"/>
      <c r="I318" s="4"/>
    </row>
    <row r="319" spans="1:9" s="55" customFormat="1" ht="12.75" customHeight="1">
      <c r="A319" s="2"/>
      <c r="B319" s="55">
        <v>7221100830</v>
      </c>
      <c r="C319" s="7" t="str">
        <f>VLOOKUP(B319,'DATA BASE'!A:C,2,FALSE)</f>
        <v>CURVA 90 FOFO JGS ESGOTO DN 80MM</v>
      </c>
      <c r="D319" s="8">
        <v>1</v>
      </c>
      <c r="E319" s="55" t="str">
        <f>VLOOKUP(B319,'DATA BASE'!A:C,3,FALSE)</f>
        <v>UN</v>
      </c>
      <c r="F319" s="8">
        <f>VLOOKUP(B319,'DATA BASE'!A:D,4,0)</f>
        <v>183.17</v>
      </c>
      <c r="G319" s="8">
        <f t="shared" si="17"/>
        <v>183.17</v>
      </c>
      <c r="H319" s="2"/>
      <c r="I319" s="4"/>
    </row>
    <row r="320" spans="1:9" s="55" customFormat="1" ht="12.75" customHeight="1">
      <c r="A320" s="2"/>
      <c r="B320" s="55">
        <v>7220500030</v>
      </c>
      <c r="C320" s="7" t="str">
        <f>VLOOKUP(B320,'DATA BASE'!A:C,2,FALSE)</f>
        <v>TOCO FOFO K9 PP ESG DN 80 1,51A2,50M</v>
      </c>
      <c r="D320" s="8">
        <v>1</v>
      </c>
      <c r="E320" s="55" t="str">
        <f>VLOOKUP(B320,'DATA BASE'!A:C,3,FALSE)</f>
        <v>UN</v>
      </c>
      <c r="F320" s="8">
        <f>VLOOKUP(B320,'DATA BASE'!A:D,4,0)</f>
        <v>489.52</v>
      </c>
      <c r="G320" s="8">
        <f t="shared" si="17"/>
        <v>489.52</v>
      </c>
      <c r="H320" s="2"/>
      <c r="I320" s="4"/>
    </row>
    <row r="321" spans="1:9" s="55" customFormat="1" ht="12.75" customHeight="1">
      <c r="A321" s="2"/>
      <c r="B321" s="55">
        <v>7220450200</v>
      </c>
      <c r="C321" s="7" t="str">
        <f>VLOOKUP(B321,'DATA BASE'!A:C,2,FALSE)</f>
        <v>TOCO FOFO K9 PF10 ESG DN 200 0,51A1,50M</v>
      </c>
      <c r="D321" s="8">
        <v>1</v>
      </c>
      <c r="E321" s="55" t="str">
        <f>VLOOKUP(B321,'DATA BASE'!A:C,3,FALSE)</f>
        <v>UN</v>
      </c>
      <c r="F321" s="8">
        <f>VLOOKUP(B321,'DATA BASE'!A:D,4,0)</f>
        <v>874.57</v>
      </c>
      <c r="G321" s="8">
        <f t="shared" si="17"/>
        <v>874.57</v>
      </c>
      <c r="H321" s="2"/>
      <c r="I321" s="4"/>
    </row>
    <row r="322" spans="1:9" s="55" customFormat="1" ht="12.75" customHeight="1">
      <c r="A322" s="2"/>
      <c r="B322" s="55">
        <v>7220150020</v>
      </c>
      <c r="C322" s="7" t="str">
        <f>VLOOKUP(B322,'DATA BASE'!A:C,2,FALSE)</f>
        <v>TUBO FOFO K7 ESG PB JE NBR15420 DN 200MM</v>
      </c>
      <c r="D322" s="8">
        <v>6</v>
      </c>
      <c r="E322" s="55" t="str">
        <f>VLOOKUP(B322,'DATA BASE'!A:C,3,FALSE)</f>
        <v>M</v>
      </c>
      <c r="F322" s="8">
        <f>VLOOKUP(B322,'DATA BASE'!A:D,4,0)</f>
        <v>358.35</v>
      </c>
      <c r="G322" s="8">
        <f t="shared" si="17"/>
        <v>2150.1</v>
      </c>
      <c r="H322" s="2"/>
      <c r="I322" s="4"/>
    </row>
    <row r="323" spans="1:9" s="55" customFormat="1" ht="12.75" customHeight="1">
      <c r="A323" s="2"/>
      <c r="B323" s="55">
        <v>7220450200</v>
      </c>
      <c r="C323" s="7" t="str">
        <f>VLOOKUP(B323,'DATA BASE'!A:C,2,FALSE)</f>
        <v>TOCO FOFO K9 PF10 ESG DN 200 0,51A1,50M</v>
      </c>
      <c r="D323" s="8">
        <v>1</v>
      </c>
      <c r="E323" s="55" t="str">
        <f>VLOOKUP(B323,'DATA BASE'!A:C,3,FALSE)</f>
        <v>UN</v>
      </c>
      <c r="F323" s="8">
        <f>VLOOKUP(B323,'DATA BASE'!A:D,4,0)</f>
        <v>874.57</v>
      </c>
      <c r="G323" s="8">
        <f>ROUND(D323*F323,2)</f>
        <v>874.57</v>
      </c>
      <c r="H323" s="2"/>
      <c r="I323" s="4"/>
    </row>
    <row r="324" spans="1:9" s="55" customFormat="1" ht="12.75" customHeight="1">
      <c r="A324" s="2"/>
      <c r="B324" s="55">
        <v>7222940040</v>
      </c>
      <c r="C324" s="7" t="str">
        <f>VLOOKUP(B324,'DATA BASE'!A:C,2,FALSE)</f>
        <v>VALV FLAP FOFO COM  FLANGES DN 200MM</v>
      </c>
      <c r="D324" s="8">
        <v>1</v>
      </c>
      <c r="E324" s="55" t="str">
        <f>VLOOKUP(B324,'DATA BASE'!A:C,3,FALSE)</f>
        <v>UN</v>
      </c>
      <c r="F324" s="8">
        <f>VLOOKUP(B324,'DATA BASE'!A:D,4,0)</f>
        <v>1929.21</v>
      </c>
      <c r="G324" s="8">
        <f t="shared" si="17"/>
        <v>1929.21</v>
      </c>
      <c r="H324" s="2"/>
      <c r="I324" s="4"/>
    </row>
    <row r="325" spans="1:9" s="55" customFormat="1" ht="12.75" customHeight="1">
      <c r="A325" s="2"/>
      <c r="B325" s="55">
        <v>7222000010</v>
      </c>
      <c r="C325" s="7" t="str">
        <f>VLOOKUP(B325,'DATA BASE'!A:C,2,FALSE)</f>
        <v>ARRUELA VED BOR P/FLANGE PN-10/16 DN 50</v>
      </c>
      <c r="D325" s="8">
        <v>2</v>
      </c>
      <c r="E325" s="55" t="str">
        <f>VLOOKUP(B325,'DATA BASE'!A:C,3,FALSE)</f>
        <v>UN</v>
      </c>
      <c r="F325" s="8">
        <f>VLOOKUP(B325,'DATA BASE'!A:D,4,0)</f>
        <v>8.35</v>
      </c>
      <c r="G325" s="8">
        <f t="shared" si="17"/>
        <v>16.7</v>
      </c>
      <c r="H325" s="2"/>
      <c r="I325" s="4"/>
    </row>
    <row r="326" spans="1:9" s="55" customFormat="1" ht="12.75" customHeight="1">
      <c r="A326" s="2"/>
      <c r="B326" s="55">
        <v>7222000020</v>
      </c>
      <c r="C326" s="7" t="str">
        <f>VLOOKUP(B326,'DATA BASE'!A:C,2,FALSE)</f>
        <v>ARRUELA VED BOR P/FLANGE PN-10/16 DN 80</v>
      </c>
      <c r="D326" s="8">
        <v>2</v>
      </c>
      <c r="E326" s="55" t="str">
        <f>VLOOKUP(B326,'DATA BASE'!A:C,3,FALSE)</f>
        <v>UN</v>
      </c>
      <c r="F326" s="8">
        <f>VLOOKUP(B326,'DATA BASE'!A:D,4,0)</f>
        <v>7.32</v>
      </c>
      <c r="G326" s="8">
        <f t="shared" si="17"/>
        <v>14.64</v>
      </c>
      <c r="H326" s="2"/>
      <c r="I326" s="4"/>
    </row>
    <row r="327" spans="1:9" s="55" customFormat="1" ht="12.75" customHeight="1">
      <c r="A327" s="2"/>
      <c r="B327" s="55">
        <v>7222000030</v>
      </c>
      <c r="C327" s="7" t="str">
        <f>VLOOKUP(B327,'DATA BASE'!A:C,2,FALSE)</f>
        <v>ARRUELA VED BOR P/FLANGE PN10/16 DN 100</v>
      </c>
      <c r="D327" s="8">
        <v>18</v>
      </c>
      <c r="E327" s="55" t="str">
        <f>VLOOKUP(B327,'DATA BASE'!A:C,3,FALSE)</f>
        <v>UN</v>
      </c>
      <c r="F327" s="8">
        <f>VLOOKUP(B327,'DATA BASE'!A:D,4,0)</f>
        <v>13.26</v>
      </c>
      <c r="G327" s="8">
        <f>ROUND(D327*F327,2)</f>
        <v>238.68</v>
      </c>
      <c r="H327" s="2"/>
      <c r="I327" s="4"/>
    </row>
    <row r="328" spans="1:9" s="55" customFormat="1" ht="12.75" customHeight="1">
      <c r="A328" s="2"/>
      <c r="B328" s="55">
        <v>7222000040</v>
      </c>
      <c r="C328" s="7" t="str">
        <f>VLOOKUP(B328,'DATA BASE'!A:C,2,FALSE)</f>
        <v>ARRUELA VED BOR P/FLANGE PN10/16 DN 150</v>
      </c>
      <c r="D328" s="8">
        <v>2</v>
      </c>
      <c r="E328" s="55" t="str">
        <f>VLOOKUP(B328,'DATA BASE'!A:C,3,FALSE)</f>
        <v>UN</v>
      </c>
      <c r="F328" s="8">
        <f>VLOOKUP(B328,'DATA BASE'!A:D,4,0)</f>
        <v>24.13</v>
      </c>
      <c r="G328" s="8">
        <f t="shared" si="17"/>
        <v>48.26</v>
      </c>
      <c r="H328" s="2"/>
      <c r="I328" s="4"/>
    </row>
    <row r="329" spans="1:9" s="55" customFormat="1" ht="12.75" customHeight="1">
      <c r="A329" s="2"/>
      <c r="B329" s="55">
        <v>7222000050</v>
      </c>
      <c r="C329" s="7" t="str">
        <f>VLOOKUP(B329,'DATA BASE'!A:C,2,FALSE)</f>
        <v>ARRUELA VED BOR P/FLANGE PN10 DN 200</v>
      </c>
      <c r="D329" s="8">
        <v>1</v>
      </c>
      <c r="E329" s="55" t="str">
        <f>VLOOKUP(B329,'DATA BASE'!A:C,3,FALSE)</f>
        <v>UN</v>
      </c>
      <c r="F329" s="8">
        <f>VLOOKUP(B329,'DATA BASE'!A:D,4,0)</f>
        <v>47.31</v>
      </c>
      <c r="G329" s="8">
        <f t="shared" si="17"/>
        <v>47.31</v>
      </c>
      <c r="H329" s="2"/>
      <c r="I329" s="4"/>
    </row>
    <row r="330" spans="1:9" s="55" customFormat="1" ht="12.75" customHeight="1">
      <c r="A330" s="2"/>
      <c r="B330" s="55">
        <v>7222000310</v>
      </c>
      <c r="C330" s="7" t="str">
        <f>VLOOKUP(B330,'DATA BASE'!A:C,2,FALSE)</f>
        <v>PARAFUSO ACO GALV 16 X 80MM C/PORCA</v>
      </c>
      <c r="D330" s="8">
        <v>160</v>
      </c>
      <c r="E330" s="55" t="str">
        <f>VLOOKUP(B330,'DATA BASE'!A:C,3,FALSE)</f>
        <v>UN</v>
      </c>
      <c r="F330" s="8">
        <f>VLOOKUP(B330,'DATA BASE'!A:D,4,0)</f>
        <v>5.08</v>
      </c>
      <c r="G330" s="8">
        <f t="shared" si="17"/>
        <v>812.8</v>
      </c>
      <c r="H330" s="2"/>
      <c r="I330" s="4"/>
    </row>
    <row r="331" spans="1:9" s="55" customFormat="1" ht="12.75" customHeight="1">
      <c r="A331" s="2">
        <v>2170100606</v>
      </c>
      <c r="B331" s="55">
        <v>7222000320</v>
      </c>
      <c r="C331" s="7" t="str">
        <f>VLOOKUP(B331,'DATA BASE'!A:C,2,FALSE)</f>
        <v>PARAFUSO ACO GALV 20 X 90MM C/PORCA</v>
      </c>
      <c r="D331" s="8">
        <v>28</v>
      </c>
      <c r="E331" s="55" t="str">
        <f>VLOOKUP(B331,'DATA BASE'!A:C,3,FALSE)</f>
        <v>UN</v>
      </c>
      <c r="F331" s="8">
        <f>VLOOKUP(B331,'DATA BASE'!A:D,4,0)</f>
        <v>7.13</v>
      </c>
      <c r="G331" s="8">
        <f t="shared" si="17"/>
        <v>199.64</v>
      </c>
      <c r="H331" s="2"/>
      <c r="I331" s="4"/>
    </row>
    <row r="332" spans="1:9" ht="15">
      <c r="A332" s="20">
        <v>6</v>
      </c>
      <c r="B332" s="12" t="s">
        <v>51</v>
      </c>
      <c r="C332" s="12"/>
      <c r="D332" s="51"/>
      <c r="E332" s="12"/>
      <c r="F332" s="12"/>
      <c r="G332" s="5">
        <f>SUBTOTAL(9,G333:G438)</f>
        <v>366936.7300000001</v>
      </c>
      <c r="I332" s="4"/>
    </row>
    <row r="333" spans="1:9" ht="15">
      <c r="A333" s="1"/>
      <c r="B333" s="13" t="s">
        <v>13</v>
      </c>
      <c r="C333" s="13"/>
      <c r="D333" s="52"/>
      <c r="E333" s="13"/>
      <c r="F333" s="13"/>
      <c r="G333" s="6">
        <f>SUBTOTAL(9,G334:G336)</f>
        <v>1440.34</v>
      </c>
      <c r="I333" s="4"/>
    </row>
    <row r="334" spans="1:9" ht="12.75" customHeight="1">
      <c r="A334" s="2">
        <v>2020100050</v>
      </c>
      <c r="B334" s="55">
        <v>7020100090</v>
      </c>
      <c r="C334" s="7" t="str">
        <f>VLOOKUP(B334,'DATA BASE'!A:C,2,FALSE)</f>
        <v>LOCACAO OBRA COM EQUIPAMENTO TOPOGRAFICO</v>
      </c>
      <c r="D334" s="8">
        <v>71</v>
      </c>
      <c r="E334" s="55" t="str">
        <f>VLOOKUP(B334,'DATA BASE'!A:C,3,FALSE)</f>
        <v>M2</v>
      </c>
      <c r="F334" s="8">
        <f>VLOOKUP(B334,'DATA BASE'!A:D,4,0)</f>
        <v>3.7</v>
      </c>
      <c r="G334" s="8">
        <f>ROUND(D334*F334,2)</f>
        <v>262.7</v>
      </c>
      <c r="I334" s="4"/>
    </row>
    <row r="335" spans="1:9" ht="12.75" customHeight="1">
      <c r="A335" s="2">
        <v>2020100065</v>
      </c>
      <c r="B335" s="55">
        <v>7020100110</v>
      </c>
      <c r="C335" s="7" t="str">
        <f>VLOOKUP(B335,'DATA BASE'!A:C,2,FALSE)</f>
        <v>LOCACAO AREA COM EQUIPAMENTO TOPOGRAFICO</v>
      </c>
      <c r="D335" s="8">
        <v>399</v>
      </c>
      <c r="E335" s="55" t="str">
        <f>VLOOKUP(B335,'DATA BASE'!A:C,3,FALSE)</f>
        <v>M2</v>
      </c>
      <c r="F335" s="8">
        <f>VLOOKUP(B335,'DATA BASE'!A:D,4,0)</f>
        <v>2.09</v>
      </c>
      <c r="G335" s="8">
        <f>ROUND(D335*F335,2)</f>
        <v>833.91</v>
      </c>
      <c r="I335" s="4"/>
    </row>
    <row r="336" spans="1:9" ht="12.75">
      <c r="A336" s="2">
        <v>2020100130</v>
      </c>
      <c r="B336" s="55">
        <v>7020100020</v>
      </c>
      <c r="C336" s="7" t="str">
        <f>VLOOKUP(B336,'DATA BASE'!A:C,2,FALSE)</f>
        <v>CADASTRO DA OBRA CIVIL LOCALIZADA</v>
      </c>
      <c r="D336" s="8">
        <v>1</v>
      </c>
      <c r="E336" s="55" t="str">
        <f>VLOOKUP(B336,'DATA BASE'!A:C,3,FALSE)</f>
        <v>UN</v>
      </c>
      <c r="F336" s="8">
        <f>VLOOKUP(B336,'DATA BASE'!A:D,4,0)</f>
        <v>343.73</v>
      </c>
      <c r="G336" s="8">
        <f>ROUND(D336*F336,2)</f>
        <v>343.73</v>
      </c>
      <c r="I336" s="4"/>
    </row>
    <row r="337" spans="1:9" ht="12.75" customHeight="1">
      <c r="A337" s="1"/>
      <c r="B337" s="13" t="s">
        <v>15</v>
      </c>
      <c r="C337" s="13"/>
      <c r="D337" s="52"/>
      <c r="E337" s="13"/>
      <c r="F337" s="13"/>
      <c r="G337" s="6">
        <f>SUBTOTAL(9,G338:G340)</f>
        <v>14799.130000000001</v>
      </c>
      <c r="I337" s="4"/>
    </row>
    <row r="338" spans="1:9" ht="12.75" customHeight="1">
      <c r="A338" s="2">
        <v>2030100025</v>
      </c>
      <c r="B338" s="55">
        <v>7030100030</v>
      </c>
      <c r="C338" s="7" t="str">
        <f>VLOOKUP(B338,'DATA BASE'!A:C,2,FALSE)</f>
        <v>TAPUME PROT TELHA MET E=0,50MM H=2,0M</v>
      </c>
      <c r="D338" s="8">
        <v>88</v>
      </c>
      <c r="E338" s="55" t="str">
        <f>VLOOKUP(B338,'DATA BASE'!A:C,3,FALSE)</f>
        <v>M</v>
      </c>
      <c r="F338" s="8">
        <f>VLOOKUP(B338,'DATA BASE'!A:D,4,0)</f>
        <v>93.23</v>
      </c>
      <c r="G338" s="8">
        <f>ROUND(D338*F338,2)</f>
        <v>8204.24</v>
      </c>
      <c r="I338" s="4"/>
    </row>
    <row r="339" spans="1:9" s="55" customFormat="1" ht="12.75" customHeight="1">
      <c r="A339" s="2">
        <v>2030100100</v>
      </c>
      <c r="B339" s="55">
        <v>7030100210</v>
      </c>
      <c r="C339" s="7" t="str">
        <f>VLOOKUP(B339,'DATA BASE'!A:C,2,FALSE)</f>
        <v>LIMPEZA MANUAL DE TERRENO</v>
      </c>
      <c r="D339" s="8">
        <v>399</v>
      </c>
      <c r="E339" s="55" t="str">
        <f>VLOOKUP(B339,'DATA BASE'!A:C,3,FALSE)</f>
        <v>M2</v>
      </c>
      <c r="F339" s="8">
        <f>VLOOKUP(B339,'DATA BASE'!A:D,4,0)</f>
        <v>0.91</v>
      </c>
      <c r="G339" s="8">
        <f>ROUND(D339*F339,2)</f>
        <v>363.09</v>
      </c>
      <c r="H339" s="2"/>
      <c r="I339" s="4"/>
    </row>
    <row r="340" spans="1:9" ht="12.75">
      <c r="A340" s="2">
        <v>2990007554</v>
      </c>
      <c r="B340" s="55">
        <v>7039000008</v>
      </c>
      <c r="C340" s="7" t="str">
        <f>VLOOKUP(B340,'DATA BASE'!A:C,2,FALSE)</f>
        <v>DEMOLIÇÃO DA ELEVATORIA</v>
      </c>
      <c r="D340" s="8">
        <v>1</v>
      </c>
      <c r="E340" s="55" t="str">
        <f>VLOOKUP(B340,'DATA BASE'!A:C,3,FALSE)</f>
        <v>UN</v>
      </c>
      <c r="F340" s="8">
        <f>VLOOKUP(B340,'DATA BASE'!A:D,4,0)</f>
        <v>6231.8</v>
      </c>
      <c r="G340" s="8">
        <f>ROUND(D340*F340,2)</f>
        <v>6231.8</v>
      </c>
      <c r="I340" s="4"/>
    </row>
    <row r="341" spans="1:9" ht="12.75" customHeight="1">
      <c r="A341" s="1"/>
      <c r="B341" s="13" t="s">
        <v>17</v>
      </c>
      <c r="C341" s="13"/>
      <c r="D341" s="52"/>
      <c r="E341" s="13"/>
      <c r="F341" s="13"/>
      <c r="G341" s="6">
        <f>SUBTOTAL(9,G342:G348)</f>
        <v>24040.52</v>
      </c>
      <c r="I341" s="4"/>
    </row>
    <row r="342" spans="1:9" ht="12.75" customHeight="1">
      <c r="A342" s="2">
        <v>2040100010</v>
      </c>
      <c r="B342" s="55">
        <v>7040100010</v>
      </c>
      <c r="C342" s="7" t="str">
        <f>VLOOKUP(B342,'DATA BASE'!A:C,2,FALSE)</f>
        <v>ESCAVACAO MANUAL SOLO 1ªCAT PROF ATE 3M</v>
      </c>
      <c r="D342" s="8">
        <v>34</v>
      </c>
      <c r="E342" s="55" t="str">
        <f>VLOOKUP(B342,'DATA BASE'!A:C,3,FALSE)</f>
        <v>M3</v>
      </c>
      <c r="F342" s="8">
        <f>VLOOKUP(B342,'DATA BASE'!A:D,4,0)</f>
        <v>45.3</v>
      </c>
      <c r="G342" s="8">
        <f aca="true" t="shared" si="18" ref="G342:G348">ROUND(D342*F342,2)</f>
        <v>1540.2</v>
      </c>
      <c r="I342" s="4"/>
    </row>
    <row r="343" spans="1:9" ht="12.75" customHeight="1">
      <c r="A343" s="2">
        <v>2040100040</v>
      </c>
      <c r="B343" s="55">
        <v>7040100060</v>
      </c>
      <c r="C343" s="7" t="str">
        <f>VLOOKUP(B343,'DATA BASE'!A:C,2,FALSE)</f>
        <v>ESCAVACAO MECAN SOLO 1ªCAT PROF ATE 3M</v>
      </c>
      <c r="D343" s="8">
        <v>303</v>
      </c>
      <c r="E343" s="55" t="str">
        <f>VLOOKUP(B343,'DATA BASE'!A:C,3,FALSE)</f>
        <v>M3</v>
      </c>
      <c r="F343" s="8">
        <f>VLOOKUP(B343,'DATA BASE'!A:D,4,0)</f>
        <v>9.78</v>
      </c>
      <c r="G343" s="8">
        <f t="shared" si="18"/>
        <v>2963.34</v>
      </c>
      <c r="I343" s="4"/>
    </row>
    <row r="344" spans="1:9" ht="12.75" customHeight="1">
      <c r="A344" s="2">
        <v>2040100050</v>
      </c>
      <c r="B344" s="55">
        <v>7040100070</v>
      </c>
      <c r="C344" s="7" t="str">
        <f>VLOOKUP(B344,'DATA BASE'!A:C,2,FALSE)</f>
        <v>ESCAVACAO MECAN SOLO 1ªCAT PROF ACI 3M</v>
      </c>
      <c r="D344" s="8">
        <v>186</v>
      </c>
      <c r="E344" s="55" t="str">
        <f>VLOOKUP(B344,'DATA BASE'!A:C,3,FALSE)</f>
        <v>M3</v>
      </c>
      <c r="F344" s="8">
        <f>VLOOKUP(B344,'DATA BASE'!A:D,4,0)</f>
        <v>13.01</v>
      </c>
      <c r="G344" s="8">
        <f t="shared" si="18"/>
        <v>2419.86</v>
      </c>
      <c r="I344" s="4"/>
    </row>
    <row r="345" spans="1:9" ht="12.75" customHeight="1">
      <c r="A345" s="2">
        <v>2040100200</v>
      </c>
      <c r="B345" s="55">
        <v>7040100220</v>
      </c>
      <c r="C345" s="7" t="str">
        <f>VLOOKUP(B345,'DATA BASE'!A:C,2,FALSE)</f>
        <v>REATERRO COM COMPACTACAO MECANICA</v>
      </c>
      <c r="D345" s="8">
        <v>351</v>
      </c>
      <c r="E345" s="55" t="str">
        <f>VLOOKUP(B345,'DATA BASE'!A:C,3,FALSE)</f>
        <v>M3</v>
      </c>
      <c r="F345" s="8">
        <f>VLOOKUP(B345,'DATA BASE'!A:D,4,0)</f>
        <v>19.08</v>
      </c>
      <c r="G345" s="8">
        <f t="shared" si="18"/>
        <v>6697.08</v>
      </c>
      <c r="I345" s="4"/>
    </row>
    <row r="346" spans="1:9" ht="12.75" customHeight="1">
      <c r="A346" s="2">
        <v>2040100320</v>
      </c>
      <c r="B346" s="55">
        <v>7040100280</v>
      </c>
      <c r="C346" s="7" t="str">
        <f>VLOOKUP(B346,'DATA BASE'!A:C,2,FALSE)</f>
        <v>ATERRO COM ARGILA C/ APILOAMENTO MANUAL</v>
      </c>
      <c r="D346" s="8">
        <v>88</v>
      </c>
      <c r="E346" s="55" t="str">
        <f>VLOOKUP(B346,'DATA BASE'!A:C,3,FALSE)</f>
        <v>M3</v>
      </c>
      <c r="F346" s="8">
        <f>VLOOKUP(B346,'DATA BASE'!A:D,4,0)</f>
        <v>98.18</v>
      </c>
      <c r="G346" s="8">
        <f t="shared" si="18"/>
        <v>8639.84</v>
      </c>
      <c r="I346" s="4"/>
    </row>
    <row r="347" spans="1:9" ht="12.75">
      <c r="A347" s="2">
        <v>2990004212</v>
      </c>
      <c r="B347" s="55">
        <v>7040100350</v>
      </c>
      <c r="C347" s="7" t="str">
        <f>VLOOKUP(B347,'DATA BASE'!A:C,2,FALSE)</f>
        <v>CARGA E DESCARGA QQ TIPO SOLO(BOTA FORA)</v>
      </c>
      <c r="D347" s="8">
        <v>172</v>
      </c>
      <c r="E347" s="55" t="str">
        <f>VLOOKUP(B347,'DATA BASE'!A:C,3,FALSE)</f>
        <v>M3</v>
      </c>
      <c r="F347" s="8">
        <f>VLOOKUP(B347,'DATA BASE'!A:D,4,0)</f>
        <v>2.45</v>
      </c>
      <c r="G347" s="8">
        <f t="shared" si="18"/>
        <v>421.4</v>
      </c>
      <c r="I347" s="4"/>
    </row>
    <row r="348" spans="1:9" ht="12.75" customHeight="1">
      <c r="A348" s="2">
        <v>2990004213</v>
      </c>
      <c r="B348" s="55">
        <v>7040100380</v>
      </c>
      <c r="C348" s="7" t="str">
        <f>VLOOKUP(B348,'DATA BASE'!A:C,2,FALSE)</f>
        <v>TRANSPORTE DE SOLOS PARA BOTA FORA</v>
      </c>
      <c r="D348" s="8">
        <v>1720</v>
      </c>
      <c r="E348" s="55" t="str">
        <f>VLOOKUP(B348,'DATA BASE'!A:C,3,FALSE)</f>
        <v>MK</v>
      </c>
      <c r="F348" s="8">
        <f>VLOOKUP(B348,'DATA BASE'!A:D,4,0)</f>
        <v>0.79</v>
      </c>
      <c r="G348" s="8">
        <f t="shared" si="18"/>
        <v>1358.8</v>
      </c>
      <c r="I348" s="4"/>
    </row>
    <row r="349" spans="1:9" ht="15">
      <c r="A349" s="1"/>
      <c r="B349" s="13" t="s">
        <v>24</v>
      </c>
      <c r="C349" s="13"/>
      <c r="D349" s="52"/>
      <c r="E349" s="13"/>
      <c r="F349" s="13"/>
      <c r="G349" s="6">
        <f>SUBTOTAL(9,G350:G350)</f>
        <v>4393.6</v>
      </c>
      <c r="I349" s="4"/>
    </row>
    <row r="350" spans="1:9" ht="12.75" customHeight="1">
      <c r="A350" s="2">
        <v>2051000045</v>
      </c>
      <c r="B350" s="55">
        <v>7050100030</v>
      </c>
      <c r="C350" s="7" t="str">
        <f>VLOOKUP(B350,'DATA BASE'!A:C,2,FALSE)</f>
        <v>ESCORAMENTO CAVAS COM PRANCHA METALICA</v>
      </c>
      <c r="D350" s="8">
        <v>64</v>
      </c>
      <c r="E350" s="55" t="str">
        <f>VLOOKUP(B350,'DATA BASE'!A:C,3,FALSE)</f>
        <v>M2</v>
      </c>
      <c r="F350" s="8">
        <f>VLOOKUP(B350,'DATA BASE'!A:D,4,0)</f>
        <v>68.65</v>
      </c>
      <c r="G350" s="8">
        <f>ROUND(D350*F350,2)</f>
        <v>4393.6</v>
      </c>
      <c r="I350" s="4"/>
    </row>
    <row r="351" spans="2:9" s="55" customFormat="1" ht="12.75" customHeight="1">
      <c r="B351" s="13" t="s">
        <v>25</v>
      </c>
      <c r="C351" s="13"/>
      <c r="D351" s="52"/>
      <c r="E351" s="13"/>
      <c r="F351" s="13"/>
      <c r="G351" s="6">
        <f>SUBTOTAL(9,G352:G352)</f>
        <v>1396</v>
      </c>
      <c r="H351" s="2"/>
      <c r="I351" s="4"/>
    </row>
    <row r="352" spans="1:9" s="55" customFormat="1" ht="12.75" customHeight="1">
      <c r="A352" s="2">
        <v>2060100015</v>
      </c>
      <c r="B352" s="55">
        <v>7060100010</v>
      </c>
      <c r="C352" s="7" t="str">
        <f>VLOOKUP(B352,'DATA BASE'!A:C,2,FALSE)</f>
        <v>ESGOT C/ AUX DE CJ MOTO-BOMBA ATE 10M3/H</v>
      </c>
      <c r="D352" s="8">
        <v>200</v>
      </c>
      <c r="E352" s="55" t="str">
        <f>VLOOKUP(B352,'DATA BASE'!A:C,3,FALSE)</f>
        <v>HRS</v>
      </c>
      <c r="F352" s="8">
        <f>VLOOKUP(B352,'DATA BASE'!A:D,4,0)</f>
        <v>6.98</v>
      </c>
      <c r="G352" s="8">
        <f>ROUND(D352*F352,2)</f>
        <v>1396</v>
      </c>
      <c r="H352" s="2"/>
      <c r="I352" s="4"/>
    </row>
    <row r="353" spans="1:9" ht="12.75" customHeight="1">
      <c r="A353" s="1"/>
      <c r="B353" s="13" t="s">
        <v>27</v>
      </c>
      <c r="C353" s="13"/>
      <c r="D353" s="52"/>
      <c r="E353" s="13"/>
      <c r="F353" s="13"/>
      <c r="G353" s="6">
        <f>SUBTOTAL(9,G354:G359)</f>
        <v>74052.78</v>
      </c>
      <c r="I353" s="4"/>
    </row>
    <row r="354" spans="1:9" ht="12.75" customHeight="1">
      <c r="A354" s="2">
        <v>2080100030</v>
      </c>
      <c r="B354" s="55">
        <v>7070100050</v>
      </c>
      <c r="C354" s="7" t="str">
        <f>VLOOKUP(B354,'DATA BASE'!A:C,2,FALSE)</f>
        <v>LASTRO DE BRITA "2"</v>
      </c>
      <c r="D354" s="8">
        <v>3</v>
      </c>
      <c r="E354" s="55" t="str">
        <f>VLOOKUP(B354,'DATA BASE'!A:C,3,FALSE)</f>
        <v>M3</v>
      </c>
      <c r="F354" s="8">
        <f>VLOOKUP(B354,'DATA BASE'!A:D,4,0)</f>
        <v>98.84</v>
      </c>
      <c r="G354" s="8">
        <f aca="true" t="shared" si="19" ref="G354:G359">ROUND(D354*F354,2)</f>
        <v>296.52</v>
      </c>
      <c r="I354" s="4"/>
    </row>
    <row r="355" spans="1:9" ht="12.75" customHeight="1">
      <c r="A355" s="2">
        <v>2080100041</v>
      </c>
      <c r="B355" s="55">
        <v>7070100090</v>
      </c>
      <c r="C355" s="7" t="str">
        <f>VLOOKUP(B355,'DATA BASE'!A:C,2,FALSE)</f>
        <v>LASTRO DE CONCRETO MAGRO</v>
      </c>
      <c r="D355" s="8">
        <v>2</v>
      </c>
      <c r="E355" s="55" t="str">
        <f>VLOOKUP(B355,'DATA BASE'!A:C,3,FALSE)</f>
        <v>M3</v>
      </c>
      <c r="F355" s="8">
        <f>VLOOKUP(B355,'DATA BASE'!A:D,4,0)</f>
        <v>432.52</v>
      </c>
      <c r="G355" s="8">
        <f t="shared" si="19"/>
        <v>865.04</v>
      </c>
      <c r="I355" s="4"/>
    </row>
    <row r="356" spans="1:9" ht="12.75" customHeight="1">
      <c r="A356" s="2">
        <v>2080100080</v>
      </c>
      <c r="B356" s="55">
        <v>7070100140</v>
      </c>
      <c r="C356" s="7" t="str">
        <f>VLOOKUP(B356,'DATA BASE'!A:C,2,FALSE)</f>
        <v>FORMA PLANA CHAPA 12MM-VIGA/PILAR/PAREDE</v>
      </c>
      <c r="D356" s="8">
        <v>136</v>
      </c>
      <c r="E356" s="55" t="str">
        <f>VLOOKUP(B356,'DATA BASE'!A:C,3,FALSE)</f>
        <v>M2</v>
      </c>
      <c r="F356" s="8">
        <f>VLOOKUP(B356,'DATA BASE'!A:D,4,0)</f>
        <v>100.19</v>
      </c>
      <c r="G356" s="8">
        <f t="shared" si="19"/>
        <v>13625.84</v>
      </c>
      <c r="I356" s="4"/>
    </row>
    <row r="357" spans="1:9" ht="12.75" customHeight="1">
      <c r="A357" s="2">
        <v>2080100090</v>
      </c>
      <c r="B357" s="55">
        <v>7070100160</v>
      </c>
      <c r="C357" s="7" t="str">
        <f>VLOOKUP(B357,'DATA BASE'!A:C,2,FALSE)</f>
        <v>FORMA CURVA CHAPA COMPENSADA PLAST 12MM</v>
      </c>
      <c r="D357" s="8">
        <v>115</v>
      </c>
      <c r="E357" s="55" t="str">
        <f>VLOOKUP(B357,'DATA BASE'!A:C,3,FALSE)</f>
        <v>M2</v>
      </c>
      <c r="F357" s="8">
        <f>VLOOKUP(B357,'DATA BASE'!A:D,4,0)</f>
        <v>125.25</v>
      </c>
      <c r="G357" s="8">
        <f t="shared" si="19"/>
        <v>14403.75</v>
      </c>
      <c r="I357" s="4"/>
    </row>
    <row r="358" spans="1:9" ht="12.75">
      <c r="A358" s="2">
        <v>2080100120</v>
      </c>
      <c r="B358" s="55">
        <v>7070100200</v>
      </c>
      <c r="C358" s="7" t="str">
        <f>VLOOKUP(B358,'DATA BASE'!A:C,2,FALSE)</f>
        <v>ARMADURA CA-50</v>
      </c>
      <c r="D358" s="8">
        <v>3037</v>
      </c>
      <c r="E358" s="55" t="str">
        <f>VLOOKUP(B358,'DATA BASE'!A:C,3,FALSE)</f>
        <v>KG</v>
      </c>
      <c r="F358" s="8">
        <f>VLOOKUP(B358,'DATA BASE'!A:D,4,0)</f>
        <v>9.94</v>
      </c>
      <c r="G358" s="8">
        <f t="shared" si="19"/>
        <v>30187.78</v>
      </c>
      <c r="I358" s="4"/>
    </row>
    <row r="359" spans="1:9" ht="12.75">
      <c r="A359" s="2">
        <v>2080100287</v>
      </c>
      <c r="B359" s="55">
        <v>7070100290</v>
      </c>
      <c r="C359" s="7" t="str">
        <f>VLOOKUP(B359,'DATA BASE'!A:C,2,FALSE)</f>
        <v>CONCRETO USINADO FCK 300 KG/CM2</v>
      </c>
      <c r="D359" s="8">
        <v>31</v>
      </c>
      <c r="E359" s="55" t="str">
        <f>VLOOKUP(B359,'DATA BASE'!A:C,3,FALSE)</f>
        <v>M3</v>
      </c>
      <c r="F359" s="8">
        <f>VLOOKUP(B359,'DATA BASE'!A:D,4,0)</f>
        <v>473.35</v>
      </c>
      <c r="G359" s="8">
        <f t="shared" si="19"/>
        <v>14673.85</v>
      </c>
      <c r="I359" s="4"/>
    </row>
    <row r="360" spans="1:9" ht="12.75" customHeight="1">
      <c r="A360" s="1"/>
      <c r="B360" s="13" t="s">
        <v>33</v>
      </c>
      <c r="C360" s="13"/>
      <c r="D360" s="52"/>
      <c r="E360" s="13"/>
      <c r="F360" s="13"/>
      <c r="G360" s="6">
        <f>SUBTOTAL(9,G361)</f>
        <v>3940.17</v>
      </c>
      <c r="I360" s="4"/>
    </row>
    <row r="361" spans="1:9" s="9" customFormat="1" ht="12.75" customHeight="1">
      <c r="A361" s="2">
        <v>2081000060</v>
      </c>
      <c r="B361" s="55">
        <v>7080100060</v>
      </c>
      <c r="C361" s="7" t="str">
        <f>VLOOKUP(B361,'DATA BASE'!A:C,2,FALSE)</f>
        <v>PV-ANEL CONCR DN 1200 PROF DE3,26A3,75M</v>
      </c>
      <c r="D361" s="8">
        <v>1</v>
      </c>
      <c r="E361" s="55" t="str">
        <f>VLOOKUP(B361,'DATA BASE'!A:C,3,FALSE)</f>
        <v>UN</v>
      </c>
      <c r="F361" s="8">
        <f>VLOOKUP(B361,'DATA BASE'!A:D,4,0)</f>
        <v>3940.17</v>
      </c>
      <c r="G361" s="8">
        <f>ROUND(D361*F361,2)</f>
        <v>3940.17</v>
      </c>
      <c r="H361" s="11"/>
      <c r="I361" s="4"/>
    </row>
    <row r="362" spans="1:9" ht="15">
      <c r="A362" s="1"/>
      <c r="B362" s="13" t="s">
        <v>35</v>
      </c>
      <c r="C362" s="13"/>
      <c r="D362" s="52"/>
      <c r="E362" s="13"/>
      <c r="F362" s="13"/>
      <c r="G362" s="6">
        <f>SUBTOTAL(9,G363:G367)</f>
        <v>9282.08</v>
      </c>
      <c r="I362" s="4"/>
    </row>
    <row r="363" spans="1:9" ht="12.75" customHeight="1">
      <c r="A363" s="2">
        <v>2090100090</v>
      </c>
      <c r="B363" s="55">
        <v>7090100090</v>
      </c>
      <c r="C363" s="7" t="str">
        <f>VLOOKUP(B363,'DATA BASE'!A:C,2,FALSE)</f>
        <v>ALVENARIA BLOCO CONCRETO E=14CM APARENTE</v>
      </c>
      <c r="D363" s="8">
        <v>11</v>
      </c>
      <c r="E363" s="55" t="str">
        <f>VLOOKUP(B363,'DATA BASE'!A:C,3,FALSE)</f>
        <v>M2</v>
      </c>
      <c r="F363" s="8">
        <f>VLOOKUP(B363,'DATA BASE'!A:D,4,0)</f>
        <v>61.41</v>
      </c>
      <c r="G363" s="8">
        <f>ROUND(D363*F363,2)</f>
        <v>675.51</v>
      </c>
      <c r="I363" s="4"/>
    </row>
    <row r="364" spans="1:9" ht="12.75" customHeight="1">
      <c r="A364" s="2">
        <v>2090100380</v>
      </c>
      <c r="B364" s="55">
        <v>7090100200</v>
      </c>
      <c r="C364" s="7" t="str">
        <f>VLOOKUP(B364,'DATA BASE'!A:C,2,FALSE)</f>
        <v>GUARDA CORPO PRFV 2"X2"  PADRAO A2.3</v>
      </c>
      <c r="D364" s="10">
        <v>11</v>
      </c>
      <c r="E364" s="55" t="str">
        <f>VLOOKUP(B364,'DATA BASE'!A:C,3,FALSE)</f>
        <v>M</v>
      </c>
      <c r="F364" s="8">
        <f>VLOOKUP(B364,'DATA BASE'!A:D,4,0)</f>
        <v>390.38</v>
      </c>
      <c r="G364" s="8">
        <f>ROUND(D364*F364,2)</f>
        <v>4294.18</v>
      </c>
      <c r="I364" s="4"/>
    </row>
    <row r="365" spans="1:9" ht="12.75" customHeight="1">
      <c r="A365" s="2">
        <v>2090100522</v>
      </c>
      <c r="B365" s="55">
        <v>7090100230</v>
      </c>
      <c r="C365" s="7" t="str">
        <f>VLOOKUP(B365,'DATA BASE'!A:C,2,FALSE)</f>
        <v>CORRIMAO PRFV 2"X2" PADRAO A2.3</v>
      </c>
      <c r="D365" s="10">
        <v>11</v>
      </c>
      <c r="E365" s="55" t="str">
        <f>VLOOKUP(B365,'DATA BASE'!A:C,3,FALSE)</f>
        <v>M</v>
      </c>
      <c r="F365" s="8">
        <f>VLOOKUP(B365,'DATA BASE'!A:D,4,0)</f>
        <v>226.79</v>
      </c>
      <c r="G365" s="8">
        <f>ROUND(D365*F365,2)</f>
        <v>2494.69</v>
      </c>
      <c r="I365" s="4"/>
    </row>
    <row r="366" spans="1:9" ht="12.75" customHeight="1">
      <c r="A366" s="2">
        <v>2990002135</v>
      </c>
      <c r="B366" s="55">
        <v>7120100030</v>
      </c>
      <c r="C366" s="7" t="str">
        <f>VLOOKUP(B366,'DATA BASE'!A:C,2,FALSE)</f>
        <v>PORTA ALUMINIO DE ABRIR/CORRER, COMPLETA</v>
      </c>
      <c r="D366" s="8">
        <v>2</v>
      </c>
      <c r="E366" s="55" t="str">
        <f>VLOOKUP(B366,'DATA BASE'!A:C,3,FALSE)</f>
        <v>M2</v>
      </c>
      <c r="F366" s="8">
        <f>VLOOKUP(B366,'DATA BASE'!A:D,4,0)</f>
        <v>806.49</v>
      </c>
      <c r="G366" s="8">
        <f>ROUND(D366*F366,2)</f>
        <v>1612.98</v>
      </c>
      <c r="I366" s="4"/>
    </row>
    <row r="367" spans="1:9" ht="12.75" customHeight="1">
      <c r="A367" s="2">
        <v>2990002136</v>
      </c>
      <c r="B367" s="55">
        <v>7130100010</v>
      </c>
      <c r="C367" s="7" t="str">
        <f>VLOOKUP(B367,'DATA BASE'!A:C,2,FALSE)</f>
        <v>COBERT TELHAS FIBR OND E=6MM, C/ MADEIR</v>
      </c>
      <c r="D367" s="8">
        <v>2</v>
      </c>
      <c r="E367" s="55" t="str">
        <f>VLOOKUP(B367,'DATA BASE'!A:C,3,FALSE)</f>
        <v>M2</v>
      </c>
      <c r="F367" s="8">
        <f>VLOOKUP(B367,'DATA BASE'!A:D,4,0)</f>
        <v>102.36</v>
      </c>
      <c r="G367" s="8">
        <f>ROUND(D367*F367,2)</f>
        <v>204.72</v>
      </c>
      <c r="I367" s="4"/>
    </row>
    <row r="368" spans="1:9" ht="12.75" customHeight="1">
      <c r="A368" s="1"/>
      <c r="B368" s="13" t="s">
        <v>36</v>
      </c>
      <c r="C368" s="13"/>
      <c r="D368" s="52"/>
      <c r="E368" s="13"/>
      <c r="F368" s="13"/>
      <c r="G368" s="6">
        <f>SUBTOTAL(9,G369:G370)</f>
        <v>4729.72</v>
      </c>
      <c r="I368" s="4"/>
    </row>
    <row r="369" spans="1:9" ht="12.75">
      <c r="A369" s="2">
        <v>2100100140</v>
      </c>
      <c r="B369" s="55">
        <v>7100100070</v>
      </c>
      <c r="C369" s="7" t="str">
        <f>VLOOKUP(B369,'DATA BASE'!A:C,2,FALSE)</f>
        <v>PISO CIMENTADO E=2,0CM SOB/ LASTRO 8,0CM</v>
      </c>
      <c r="D369" s="8">
        <v>31</v>
      </c>
      <c r="E369" s="55" t="str">
        <f>VLOOKUP(B369,'DATA BASE'!A:C,3,FALSE)</f>
        <v>M2</v>
      </c>
      <c r="F369" s="8">
        <f>VLOOKUP(B369,'DATA BASE'!A:D,4,0)</f>
        <v>60.28</v>
      </c>
      <c r="G369" s="8">
        <f>ROUND(D369*F369,2)</f>
        <v>1868.68</v>
      </c>
      <c r="I369" s="4"/>
    </row>
    <row r="370" spans="1:9" ht="12.75" customHeight="1">
      <c r="A370" s="2">
        <v>2100100470</v>
      </c>
      <c r="B370" s="55">
        <v>7100100400</v>
      </c>
      <c r="C370" s="7" t="str">
        <f>VLOOKUP(B370,'DATA BASE'!A:C,2,FALSE)</f>
        <v>PINTURA ACRILICA PARA PISO 2 DEMAOS</v>
      </c>
      <c r="D370" s="8">
        <v>168</v>
      </c>
      <c r="E370" s="55" t="str">
        <f>VLOOKUP(B370,'DATA BASE'!A:C,3,FALSE)</f>
        <v>M2</v>
      </c>
      <c r="F370" s="8">
        <f>VLOOKUP(B370,'DATA BASE'!A:D,4,0)</f>
        <v>17.03</v>
      </c>
      <c r="G370" s="8">
        <f>ROUND(D370*F370,2)</f>
        <v>2861.04</v>
      </c>
      <c r="I370" s="4"/>
    </row>
    <row r="371" spans="1:9" ht="15">
      <c r="A371" s="1"/>
      <c r="B371" s="13" t="s">
        <v>38</v>
      </c>
      <c r="C371" s="13"/>
      <c r="D371" s="52"/>
      <c r="E371" s="13"/>
      <c r="F371" s="13"/>
      <c r="G371" s="6">
        <f>SUBTOTAL(9,G372:G374)</f>
        <v>10278.24</v>
      </c>
      <c r="I371" s="4"/>
    </row>
    <row r="372" spans="1:9" ht="12.75" customHeight="1">
      <c r="A372" s="2">
        <v>2100101100</v>
      </c>
      <c r="B372" s="55">
        <v>7110100100</v>
      </c>
      <c r="C372" s="7" t="str">
        <f>VLOOKUP(B372,'DATA BASE'!A:C,2,FALSE)</f>
        <v>IGOL 2 OU SIMILAR 2 DEMAOS</v>
      </c>
      <c r="D372" s="8">
        <v>105</v>
      </c>
      <c r="E372" s="55" t="str">
        <f>VLOOKUP(B372,'DATA BASE'!A:C,3,FALSE)</f>
        <v>M2</v>
      </c>
      <c r="F372" s="8">
        <f>VLOOKUP(B372,'DATA BASE'!A:D,4,0)</f>
        <v>13.62</v>
      </c>
      <c r="G372" s="8">
        <f>ROUND(D372*F372,2)</f>
        <v>1430.1</v>
      </c>
      <c r="I372" s="4"/>
    </row>
    <row r="373" spans="1:9" ht="12.75">
      <c r="A373" s="2">
        <v>2100101160</v>
      </c>
      <c r="B373" s="55">
        <v>7110100130</v>
      </c>
      <c r="C373" s="7" t="str">
        <f>VLOOKUP(B373,'DATA BASE'!A:C,2,FALSE)</f>
        <v>SIKA TOP 107 OU SIMILAR 3 DEMAOS</v>
      </c>
      <c r="D373" s="8">
        <v>146</v>
      </c>
      <c r="E373" s="55" t="str">
        <f>VLOOKUP(B373,'DATA BASE'!A:C,3,FALSE)</f>
        <v>M2</v>
      </c>
      <c r="F373" s="8">
        <f>VLOOKUP(B373,'DATA BASE'!A:D,4,0)</f>
        <v>53.73</v>
      </c>
      <c r="G373" s="8">
        <f>ROUND(D373*F373,2)</f>
        <v>7844.58</v>
      </c>
      <c r="I373" s="4"/>
    </row>
    <row r="374" spans="1:9" ht="12.75" customHeight="1">
      <c r="A374" s="2">
        <v>2990003243</v>
      </c>
      <c r="B374" s="55">
        <v>7110100170</v>
      </c>
      <c r="C374" s="7" t="str">
        <f>VLOOKUP(B374,'DATA BASE'!A:C,2,FALSE)</f>
        <v>SIKAGARD 62 OU SIMILAR</v>
      </c>
      <c r="D374" s="8">
        <v>12</v>
      </c>
      <c r="E374" s="55" t="str">
        <f>VLOOKUP(B374,'DATA BASE'!A:C,3,FALSE)</f>
        <v>M2</v>
      </c>
      <c r="F374" s="8">
        <f>VLOOKUP(B374,'DATA BASE'!A:D,4,0)</f>
        <v>83.63</v>
      </c>
      <c r="G374" s="8">
        <f>ROUND(D374*F374,2)</f>
        <v>1003.56</v>
      </c>
      <c r="I374" s="4"/>
    </row>
    <row r="375" spans="1:9" ht="12.75" customHeight="1">
      <c r="A375" s="1"/>
      <c r="B375" s="13" t="s">
        <v>39</v>
      </c>
      <c r="C375" s="13"/>
      <c r="D375" s="52"/>
      <c r="E375" s="13"/>
      <c r="F375" s="13"/>
      <c r="G375" s="6">
        <f>SUBTOTAL(9,G376:G383)</f>
        <v>65332.53999999999</v>
      </c>
      <c r="I375" s="4"/>
    </row>
    <row r="376" spans="1:9" ht="12.75">
      <c r="A376" s="2">
        <v>2990007552</v>
      </c>
      <c r="B376" s="55">
        <v>7160100010</v>
      </c>
      <c r="C376" s="7" t="str">
        <f>VLOOKUP(B376,'DATA BASE'!A:C,2,FALSE)</f>
        <v>MONT E ASSENT CJ MOTOBOMBA POT ATE 10CV</v>
      </c>
      <c r="D376" s="8">
        <v>2</v>
      </c>
      <c r="E376" s="55" t="str">
        <f>VLOOKUP(B376,'DATA BASE'!A:C,3,FALSE)</f>
        <v>UN</v>
      </c>
      <c r="F376" s="8">
        <f>VLOOKUP(B376,'DATA BASE'!A:D,4,0)</f>
        <v>621.2</v>
      </c>
      <c r="G376" s="8">
        <f aca="true" t="shared" si="20" ref="G376:G383">ROUND(D376*F376,2)</f>
        <v>1242.4</v>
      </c>
      <c r="I376" s="4"/>
    </row>
    <row r="377" spans="1:9" ht="12.75" customHeight="1">
      <c r="A377" s="2">
        <v>2990007553</v>
      </c>
      <c r="B377" s="55">
        <v>7160100390</v>
      </c>
      <c r="C377" s="7" t="str">
        <f>VLOOKUP(B377,'DATA BASE'!A:C,2,FALSE)</f>
        <v>TAMPA FIBRA VIDRO E=6MM</v>
      </c>
      <c r="D377" s="10">
        <v>5</v>
      </c>
      <c r="E377" s="55" t="str">
        <f>VLOOKUP(B377,'DATA BASE'!A:C,3,FALSE)</f>
        <v>M2</v>
      </c>
      <c r="F377" s="8">
        <f>VLOOKUP(B377,'DATA BASE'!A:D,4,0)</f>
        <v>883.33</v>
      </c>
      <c r="G377" s="8">
        <f t="shared" si="20"/>
        <v>4416.65</v>
      </c>
      <c r="I377" s="4"/>
    </row>
    <row r="378" spans="1:9" ht="12.75">
      <c r="A378" s="2">
        <v>2120100220</v>
      </c>
      <c r="B378" s="55">
        <v>7160200020</v>
      </c>
      <c r="C378" s="7" t="str">
        <f>VLOOKUP(B378,'DATA BASE'!A:C,2,FALSE)</f>
        <v>FORN EXEC DE BIOFILTRO RETANGULAR TIPO 2</v>
      </c>
      <c r="D378" s="8">
        <v>1</v>
      </c>
      <c r="E378" s="55" t="str">
        <f>VLOOKUP(B378,'DATA BASE'!A:C,3,FALSE)</f>
        <v>UN</v>
      </c>
      <c r="F378" s="8">
        <f>VLOOKUP(B378,'DATA BASE'!A:D,4,0)</f>
        <v>16553.28</v>
      </c>
      <c r="G378" s="8">
        <f t="shared" si="20"/>
        <v>16553.28</v>
      </c>
      <c r="I378" s="4"/>
    </row>
    <row r="379" spans="1:9" s="55" customFormat="1" ht="12.75">
      <c r="A379" s="2"/>
      <c r="B379" s="55">
        <v>7169000024</v>
      </c>
      <c r="C379" s="7" t="str">
        <f>VLOOKUP(B379,'DATA BASE'!A:C,2,FALSE)</f>
        <v>PONTO DE AGUA PARA ELEVATORIA DE ESGOTO</v>
      </c>
      <c r="D379" s="8">
        <v>1</v>
      </c>
      <c r="E379" s="55" t="str">
        <f>VLOOKUP(B379,'DATA BASE'!A:C,3,FALSE)</f>
        <v>UN</v>
      </c>
      <c r="F379" s="8">
        <f>VLOOKUP(B379,'DATA BASE'!A:D,4,0)</f>
        <v>542.34</v>
      </c>
      <c r="G379" s="8">
        <f t="shared" si="20"/>
        <v>542.34</v>
      </c>
      <c r="H379" s="2"/>
      <c r="I379" s="4"/>
    </row>
    <row r="380" spans="1:9" ht="12.75">
      <c r="A380" s="2">
        <v>2120100760</v>
      </c>
      <c r="B380" s="55">
        <v>7169000025</v>
      </c>
      <c r="C380" s="7" t="str">
        <f>VLOOKUP(B380,'DATA BASE'!A:C,2,FALSE)</f>
        <v>DRENAGEM DA ESCADA PARA EEEB</v>
      </c>
      <c r="D380" s="8">
        <v>1</v>
      </c>
      <c r="E380" s="55" t="str">
        <f>VLOOKUP(B380,'DATA BASE'!A:C,3,FALSE)</f>
        <v>UN</v>
      </c>
      <c r="F380" s="8">
        <f>VLOOKUP(B380,'DATA BASE'!A:D,4,0)</f>
        <v>291.51</v>
      </c>
      <c r="G380" s="8">
        <f t="shared" si="20"/>
        <v>291.51</v>
      </c>
      <c r="I380" s="4"/>
    </row>
    <row r="381" spans="1:9" ht="12.75" customHeight="1">
      <c r="A381" s="2">
        <v>2990007555</v>
      </c>
      <c r="B381" s="55">
        <v>7169000130</v>
      </c>
      <c r="C381" s="7" t="str">
        <f>VLOOKUP(B381,'DATA BASE'!A:C,2,FALSE)</f>
        <v>MONT E INST DOS MATERAIS HIDRAUL EEEB-G</v>
      </c>
      <c r="D381" s="8">
        <v>1</v>
      </c>
      <c r="E381" s="55" t="str">
        <f>VLOOKUP(B381,'DATA BASE'!A:C,3,FALSE)</f>
        <v>UN</v>
      </c>
      <c r="F381" s="8">
        <f>VLOOKUP(B381,'DATA BASE'!A:D,4,0)</f>
        <v>6649.6</v>
      </c>
      <c r="G381" s="8">
        <f t="shared" si="20"/>
        <v>6649.6</v>
      </c>
      <c r="I381" s="4"/>
    </row>
    <row r="382" spans="1:9" s="55" customFormat="1" ht="12.75" customHeight="1">
      <c r="A382" s="2">
        <v>2990004843</v>
      </c>
      <c r="B382" s="55">
        <v>7169000132</v>
      </c>
      <c r="C382" s="7" t="str">
        <f>VLOOKUP(B382,'DATA BASE'!A:C,2,FALSE)</f>
        <v>FORN INSTQUADRO COMANDO MOTORES 2X10,0CV</v>
      </c>
      <c r="D382" s="8">
        <v>1</v>
      </c>
      <c r="E382" s="55" t="str">
        <f>VLOOKUP(B382,'DATA BASE'!A:C,3,FALSE)</f>
        <v>UN</v>
      </c>
      <c r="F382" s="8">
        <f>VLOOKUP(B382,'DATA BASE'!A:D,4,0)</f>
        <v>14164.73</v>
      </c>
      <c r="G382" s="8">
        <f t="shared" si="20"/>
        <v>14164.73</v>
      </c>
      <c r="H382" s="2"/>
      <c r="I382" s="4"/>
    </row>
    <row r="383" spans="1:9" ht="12.75">
      <c r="A383" s="2">
        <v>2990002873</v>
      </c>
      <c r="B383" s="55">
        <v>7169000133</v>
      </c>
      <c r="C383" s="7" t="str">
        <f>VLOOKUP(B383,'DATA BASE'!A:C,2,FALSE)</f>
        <v>FORN E EXEC DAS INST ELETR EEEB-G - RNS</v>
      </c>
      <c r="D383" s="8">
        <v>1</v>
      </c>
      <c r="E383" s="55" t="str">
        <f>VLOOKUP(B383,'DATA BASE'!A:C,3,FALSE)</f>
        <v>UN</v>
      </c>
      <c r="F383" s="8">
        <f>VLOOKUP(B383,'DATA BASE'!A:D,4,0)</f>
        <v>21472.03</v>
      </c>
      <c r="G383" s="8">
        <f t="shared" si="20"/>
        <v>21472.03</v>
      </c>
      <c r="I383" s="4"/>
    </row>
    <row r="384" spans="1:9" ht="12.75" customHeight="1">
      <c r="A384" s="1"/>
      <c r="B384" s="13" t="s">
        <v>41</v>
      </c>
      <c r="C384" s="13"/>
      <c r="D384" s="52"/>
      <c r="E384" s="13"/>
      <c r="F384" s="13"/>
      <c r="G384" s="6">
        <f>SUBTOTAL(9,G385:G386)</f>
        <v>10709.800000000001</v>
      </c>
      <c r="I384" s="4"/>
    </row>
    <row r="385" spans="2:9" s="55" customFormat="1" ht="12.75" customHeight="1">
      <c r="B385" s="55">
        <v>7180100010</v>
      </c>
      <c r="C385" s="7" t="str">
        <f>VLOOKUP(B385,'DATA BASE'!A:C,2,FALSE)</f>
        <v>PECAS EM CHAPAS/PERFIL/BARRA EM ACO</v>
      </c>
      <c r="D385" s="8">
        <v>10</v>
      </c>
      <c r="E385" s="55" t="str">
        <f>VLOOKUP(B385,'DATA BASE'!A:C,3,FALSE)</f>
        <v>KG</v>
      </c>
      <c r="F385" s="8">
        <f>VLOOKUP(B385,'DATA BASE'!A:D,4,0)</f>
        <v>25.72</v>
      </c>
      <c r="G385" s="8">
        <f>ROUND(D385*F385,2)</f>
        <v>257.2</v>
      </c>
      <c r="H385" s="2"/>
      <c r="I385" s="4"/>
    </row>
    <row r="386" spans="1:9" ht="12.75" customHeight="1">
      <c r="A386" s="2">
        <v>2990002305</v>
      </c>
      <c r="B386" s="55">
        <v>7180100040</v>
      </c>
      <c r="C386" s="7" t="str">
        <f>VLOOKUP(B386,'DATA BASE'!A:C,2,FALSE)</f>
        <v>PECAS EM CHAPAS/PERFIL/BARRA EM ACO INOX</v>
      </c>
      <c r="D386" s="8">
        <v>180</v>
      </c>
      <c r="E386" s="55" t="str">
        <f>VLOOKUP(B386,'DATA BASE'!A:C,3,FALSE)</f>
        <v>KG</v>
      </c>
      <c r="F386" s="8">
        <f>VLOOKUP(B386,'DATA BASE'!A:D,4,0)</f>
        <v>58.07</v>
      </c>
      <c r="G386" s="8">
        <f>ROUND(D386*F386,2)</f>
        <v>10452.6</v>
      </c>
      <c r="I386" s="4"/>
    </row>
    <row r="387" spans="1:9" ht="12.75" customHeight="1">
      <c r="A387" s="1"/>
      <c r="B387" s="13" t="s">
        <v>43</v>
      </c>
      <c r="C387" s="13"/>
      <c r="D387" s="52"/>
      <c r="E387" s="13"/>
      <c r="F387" s="13"/>
      <c r="G387" s="6">
        <f>SUBTOTAL(9,G388:G394)</f>
        <v>40195.71000000001</v>
      </c>
      <c r="I387" s="4"/>
    </row>
    <row r="388" spans="1:9" ht="12.75" customHeight="1">
      <c r="A388" s="2">
        <v>2150100270</v>
      </c>
      <c r="B388" s="55">
        <v>7210100280</v>
      </c>
      <c r="C388" s="7" t="str">
        <f>VLOOKUP(B388,'DATA BASE'!A:C,2,FALSE)</f>
        <v>PAVIMENTACAO BLOCO CONCR SEXTAVADO E=8CM</v>
      </c>
      <c r="D388" s="8">
        <v>139</v>
      </c>
      <c r="E388" s="55" t="str">
        <f>VLOOKUP(B388,'DATA BASE'!A:C,3,FALSE)</f>
        <v>M2</v>
      </c>
      <c r="F388" s="8">
        <f>VLOOKUP(B388,'DATA BASE'!A:D,4,0)</f>
        <v>59.49</v>
      </c>
      <c r="G388" s="8">
        <f aca="true" t="shared" si="21" ref="G388:G394">ROUND(D388*F388,2)</f>
        <v>8269.11</v>
      </c>
      <c r="I388" s="4"/>
    </row>
    <row r="389" spans="1:9" ht="12.75" customHeight="1">
      <c r="A389" s="2">
        <v>2150100280</v>
      </c>
      <c r="B389" s="55">
        <v>7210100320</v>
      </c>
      <c r="C389" s="7" t="str">
        <f>VLOOKUP(B389,'DATA BASE'!A:C,2,FALSE)</f>
        <v>MEIO FIO DE CONCRETO SECAO 15x12x30CM</v>
      </c>
      <c r="D389" s="8">
        <v>72</v>
      </c>
      <c r="E389" s="55" t="str">
        <f>VLOOKUP(B389,'DATA BASE'!A:C,3,FALSE)</f>
        <v>M</v>
      </c>
      <c r="F389" s="8">
        <f>VLOOKUP(B389,'DATA BASE'!A:D,4,0)</f>
        <v>45.72</v>
      </c>
      <c r="G389" s="8">
        <f t="shared" si="21"/>
        <v>3291.84</v>
      </c>
      <c r="I389" s="4"/>
    </row>
    <row r="390" spans="1:9" ht="12.75">
      <c r="A390" s="2">
        <v>2150100360</v>
      </c>
      <c r="B390" s="55">
        <v>7210100360</v>
      </c>
      <c r="C390" s="7" t="str">
        <f>VLOOKUP(B390,'DATA BASE'!A:C,2,FALSE)</f>
        <v>MURO TIPO"2" BLOCO/MOURAO/TELA PVC/ARAME</v>
      </c>
      <c r="D390" s="8">
        <v>84</v>
      </c>
      <c r="E390" s="55" t="str">
        <f>VLOOKUP(B390,'DATA BASE'!A:C,3,FALSE)</f>
        <v>M</v>
      </c>
      <c r="F390" s="8">
        <f>VLOOKUP(B390,'DATA BASE'!A:D,4,0)</f>
        <v>246.03</v>
      </c>
      <c r="G390" s="8">
        <f t="shared" si="21"/>
        <v>20666.52</v>
      </c>
      <c r="I390" s="4"/>
    </row>
    <row r="391" spans="1:9" ht="12.75" customHeight="1">
      <c r="A391" s="2">
        <v>2160100010</v>
      </c>
      <c r="B391" s="55">
        <v>7210100420</v>
      </c>
      <c r="C391" s="7" t="str">
        <f>VLOOKUP(B391,'DATA BASE'!A:C,2,FALSE)</f>
        <v>PORTAO TIPO "1" L=4,00M</v>
      </c>
      <c r="D391" s="8">
        <v>1</v>
      </c>
      <c r="E391" s="55" t="str">
        <f>VLOOKUP(B391,'DATA BASE'!A:C,3,FALSE)</f>
        <v>UN</v>
      </c>
      <c r="F391" s="8">
        <f>VLOOKUP(B391,'DATA BASE'!A:D,4,0)</f>
        <v>4463.37</v>
      </c>
      <c r="G391" s="8">
        <f t="shared" si="21"/>
        <v>4463.37</v>
      </c>
      <c r="I391" s="4"/>
    </row>
    <row r="392" spans="1:9" ht="14.25" customHeight="1">
      <c r="A392" s="2">
        <v>2990005379</v>
      </c>
      <c r="B392" s="55">
        <v>7210100450</v>
      </c>
      <c r="C392" s="7" t="str">
        <f>VLOOKUP(B392,'DATA BASE'!A:C,2,FALSE)</f>
        <v>PINTURA LETREIRO/LOGOMARCA CESAN</v>
      </c>
      <c r="D392" s="8">
        <v>1.5</v>
      </c>
      <c r="E392" s="55" t="str">
        <f>VLOOKUP(B392,'DATA BASE'!A:C,3,FALSE)</f>
        <v>M2</v>
      </c>
      <c r="F392" s="8">
        <f>VLOOKUP(B392,'DATA BASE'!A:D,4,0)</f>
        <v>151.46</v>
      </c>
      <c r="G392" s="8">
        <f t="shared" si="21"/>
        <v>227.19</v>
      </c>
      <c r="I392" s="4"/>
    </row>
    <row r="393" spans="1:9" s="31" customFormat="1" ht="12.75">
      <c r="A393" s="2">
        <v>2160100158</v>
      </c>
      <c r="B393" s="55">
        <v>7210100550</v>
      </c>
      <c r="C393" s="7" t="str">
        <f>VLOOKUP(B393,'DATA BASE'!A:C,2,FALSE)</f>
        <v>SARJETA EM CONCRETO</v>
      </c>
      <c r="D393" s="8">
        <v>72</v>
      </c>
      <c r="E393" s="55" t="str">
        <f>VLOOKUP(B393,'DATA BASE'!A:C,3,FALSE)</f>
        <v>M</v>
      </c>
      <c r="F393" s="8">
        <f>VLOOKUP(B393,'DATA BASE'!A:D,4,0)</f>
        <v>37.34</v>
      </c>
      <c r="G393" s="8">
        <f t="shared" si="21"/>
        <v>2688.48</v>
      </c>
      <c r="H393" s="32"/>
      <c r="I393" s="4"/>
    </row>
    <row r="394" spans="1:9" s="31" customFormat="1" ht="12.75">
      <c r="A394" s="2">
        <v>2160100220</v>
      </c>
      <c r="B394" s="55">
        <v>7219000002</v>
      </c>
      <c r="C394" s="7" t="str">
        <f>VLOOKUP(B394,'DATA BASE'!A:C,2,FALSE)</f>
        <v>FORNECIMENTO E PLANTIO MUDA DE MURTA</v>
      </c>
      <c r="D394" s="8">
        <v>30</v>
      </c>
      <c r="E394" s="55" t="str">
        <f>VLOOKUP(B394,'DATA BASE'!A:C,3,FALSE)</f>
        <v>UN</v>
      </c>
      <c r="F394" s="8">
        <f>VLOOKUP(B394,'DATA BASE'!A:D,4,0)</f>
        <v>19.64</v>
      </c>
      <c r="G394" s="8">
        <f t="shared" si="21"/>
        <v>589.2</v>
      </c>
      <c r="H394" s="32"/>
      <c r="I394" s="4"/>
    </row>
    <row r="395" spans="2:9" s="55" customFormat="1" ht="15">
      <c r="B395" s="13" t="s">
        <v>718</v>
      </c>
      <c r="C395" s="13"/>
      <c r="D395" s="52"/>
      <c r="E395" s="13"/>
      <c r="F395" s="13"/>
      <c r="G395" s="6">
        <f>SUBTOTAL(9,G396:G438)</f>
        <v>102346.10000000002</v>
      </c>
      <c r="H395" s="58"/>
      <c r="I395" s="4"/>
    </row>
    <row r="396" spans="1:9" s="55" customFormat="1" ht="12.75" customHeight="1">
      <c r="A396" s="2">
        <v>2150100270</v>
      </c>
      <c r="B396" s="55">
        <v>7229000092</v>
      </c>
      <c r="C396" s="7" t="str">
        <f>VLOOKUP(B396,'DATA BASE'!A:C,2,FALSE)</f>
        <v>CJ MB SUB Q=21,1L/S, HM=14,0MCA,P=7,60CV</v>
      </c>
      <c r="D396" s="8">
        <v>2</v>
      </c>
      <c r="E396" s="55" t="str">
        <f>VLOOKUP(B396,'DATA BASE'!A:C,3,FALSE)</f>
        <v>CJ</v>
      </c>
      <c r="F396" s="8">
        <f>VLOOKUP(B396,'DATA BASE'!A:D,4,0)</f>
        <v>17588.27</v>
      </c>
      <c r="G396" s="8">
        <f aca="true" t="shared" si="22" ref="G396:G420">ROUND(D396*F396,2)</f>
        <v>35176.54</v>
      </c>
      <c r="H396" s="58"/>
      <c r="I396" s="4"/>
    </row>
    <row r="397" spans="1:9" s="55" customFormat="1" ht="12.75" customHeight="1">
      <c r="A397" s="2">
        <v>2150100280</v>
      </c>
      <c r="B397" s="55">
        <v>7223002470</v>
      </c>
      <c r="C397" s="7" t="str">
        <f>VLOOKUP(B397,'DATA BASE'!A:C,2,FALSE)</f>
        <v>EXTREM FOFO PF AV PN-10/16 ESG DN 250MM</v>
      </c>
      <c r="D397" s="8">
        <v>1</v>
      </c>
      <c r="E397" s="55" t="str">
        <f>VLOOKUP(B397,'DATA BASE'!A:C,3,FALSE)</f>
        <v>UN</v>
      </c>
      <c r="F397" s="8">
        <f>VLOOKUP(B397,'DATA BASE'!A:D,4,0)</f>
        <v>1185.29</v>
      </c>
      <c r="G397" s="8">
        <f t="shared" si="22"/>
        <v>1185.29</v>
      </c>
      <c r="H397" s="2"/>
      <c r="I397" s="4"/>
    </row>
    <row r="398" spans="1:9" s="55" customFormat="1" ht="12.75" customHeight="1">
      <c r="A398" s="2">
        <v>2150100360</v>
      </c>
      <c r="B398" s="55">
        <v>7222000420</v>
      </c>
      <c r="C398" s="7" t="str">
        <f>VLOOKUP(B398,'DATA BASE'!A:C,2,FALSE)</f>
        <v>ADUFA PAREDE FOFO P/FLANGE PN10 DN 250MM</v>
      </c>
      <c r="D398" s="8">
        <v>2</v>
      </c>
      <c r="E398" s="55" t="str">
        <f>VLOOKUP(B398,'DATA BASE'!A:C,3,FALSE)</f>
        <v>UN</v>
      </c>
      <c r="F398" s="8">
        <f>VLOOKUP(B398,'DATA BASE'!A:D,4,0)</f>
        <v>2499.67</v>
      </c>
      <c r="G398" s="8">
        <f t="shared" si="22"/>
        <v>4999.34</v>
      </c>
      <c r="H398" s="2"/>
      <c r="I398" s="4"/>
    </row>
    <row r="399" spans="1:9" s="55" customFormat="1" ht="12.75" customHeight="1">
      <c r="A399" s="2">
        <v>2160100010</v>
      </c>
      <c r="B399" s="55">
        <v>7222000480</v>
      </c>
      <c r="C399" s="7" t="str">
        <f>VLOOKUP(B399,'DATA BASE'!A:C,2,FALSE)</f>
        <v>HASTE FOFO ROSC/BOCA 1 1/8" 2,01 A 3,00M</v>
      </c>
      <c r="D399" s="8">
        <v>4</v>
      </c>
      <c r="E399" s="55" t="str">
        <f>VLOOKUP(B399,'DATA BASE'!A:C,3,FALSE)</f>
        <v>UN</v>
      </c>
      <c r="F399" s="8">
        <f>VLOOKUP(B399,'DATA BASE'!A:D,4,0)</f>
        <v>449.58</v>
      </c>
      <c r="G399" s="8">
        <f t="shared" si="22"/>
        <v>1798.32</v>
      </c>
      <c r="H399" s="2"/>
      <c r="I399" s="4"/>
    </row>
    <row r="400" spans="1:9" s="55" customFormat="1" ht="12.75" customHeight="1">
      <c r="A400" s="2">
        <v>2160100114</v>
      </c>
      <c r="B400" s="55">
        <v>7222000590</v>
      </c>
      <c r="C400" s="7" t="str">
        <f>VLOOKUP(B400,'DATA BASE'!A:C,2,FALSE)</f>
        <v>PEDESTAL DE MANOBRA SIMPLES MOD. 01</v>
      </c>
      <c r="D400" s="8">
        <v>2</v>
      </c>
      <c r="E400" s="55" t="str">
        <f>VLOOKUP(B400,'DATA BASE'!A:C,3,FALSE)</f>
        <v>UN</v>
      </c>
      <c r="F400" s="8">
        <f>VLOOKUP(B400,'DATA BASE'!A:D,4,0)</f>
        <v>2050.07</v>
      </c>
      <c r="G400" s="8">
        <f t="shared" si="22"/>
        <v>4100.14</v>
      </c>
      <c r="H400" s="2"/>
      <c r="I400" s="4"/>
    </row>
    <row r="401" spans="1:9" s="55" customFormat="1" ht="12.75" customHeight="1">
      <c r="A401" s="2"/>
      <c r="B401" s="55">
        <v>7222000730</v>
      </c>
      <c r="C401" s="7" t="str">
        <f>VLOOKUP(B401,'DATA BASE'!A:C,2,FALSE)</f>
        <v>MANCAL HASTE PROLONG FOFO 1 1/8"</v>
      </c>
      <c r="D401" s="8">
        <v>2</v>
      </c>
      <c r="E401" s="55" t="str">
        <f>VLOOKUP(B401,'DATA BASE'!A:C,3,FALSE)</f>
        <v>UN</v>
      </c>
      <c r="F401" s="8">
        <f>VLOOKUP(B401,'DATA BASE'!A:D,4,0)</f>
        <v>305.72</v>
      </c>
      <c r="G401" s="8">
        <f t="shared" si="22"/>
        <v>611.44</v>
      </c>
      <c r="H401" s="2"/>
      <c r="I401" s="4"/>
    </row>
    <row r="402" spans="1:9" s="55" customFormat="1" ht="12.75" customHeight="1">
      <c r="A402" s="2"/>
      <c r="B402" s="55">
        <v>7220450270</v>
      </c>
      <c r="C402" s="7" t="str">
        <f>VLOOKUP(B402,'DATA BASE'!A:C,2,FALSE)</f>
        <v>TOCO FOFO K9 PF10 ESG DN 250 1,51A2,50M</v>
      </c>
      <c r="D402" s="8">
        <v>1</v>
      </c>
      <c r="E402" s="55" t="str">
        <f>VLOOKUP(B402,'DATA BASE'!A:C,3,FALSE)</f>
        <v>UN</v>
      </c>
      <c r="F402" s="8">
        <f>VLOOKUP(B402,'DATA BASE'!A:D,4,0)</f>
        <v>1801.24</v>
      </c>
      <c r="G402" s="8">
        <f t="shared" si="22"/>
        <v>1801.24</v>
      </c>
      <c r="H402" s="58"/>
      <c r="I402" s="4"/>
    </row>
    <row r="403" spans="1:9" s="55" customFormat="1" ht="12.75" customHeight="1">
      <c r="A403" s="2">
        <v>2160100220</v>
      </c>
      <c r="B403" s="55">
        <v>7221100710</v>
      </c>
      <c r="C403" s="7" t="str">
        <f>VLOOKUP(B403,'DATA BASE'!A:C,2,FALSE)</f>
        <v>CURVA 45 FOFO JGS ESGOTO DN 250MM</v>
      </c>
      <c r="D403" s="8">
        <v>2</v>
      </c>
      <c r="E403" s="55" t="str">
        <f>VLOOKUP(B403,'DATA BASE'!A:C,3,FALSE)</f>
        <v>UN</v>
      </c>
      <c r="F403" s="8">
        <f>VLOOKUP(B403,'DATA BASE'!A:D,4,0)</f>
        <v>718.01</v>
      </c>
      <c r="G403" s="8">
        <f t="shared" si="22"/>
        <v>1436.02</v>
      </c>
      <c r="H403" s="58"/>
      <c r="I403" s="4"/>
    </row>
    <row r="404" spans="1:9" s="55" customFormat="1" ht="12.75" customHeight="1">
      <c r="A404" s="2">
        <v>2170100609</v>
      </c>
      <c r="B404" s="55">
        <v>7220500280</v>
      </c>
      <c r="C404" s="7" t="str">
        <f>VLOOKUP(B404,'DATA BASE'!A:C,2,FALSE)</f>
        <v>TOCO FOFO K9 PP ESG DN 250 2,51A3,50M</v>
      </c>
      <c r="D404" s="8">
        <v>1</v>
      </c>
      <c r="E404" s="55" t="str">
        <f>VLOOKUP(B404,'DATA BASE'!A:C,3,FALSE)</f>
        <v>UN</v>
      </c>
      <c r="F404" s="8">
        <f>VLOOKUP(B404,'DATA BASE'!A:D,4,0)</f>
        <v>2237.4</v>
      </c>
      <c r="G404" s="8">
        <f t="shared" si="22"/>
        <v>2237.4</v>
      </c>
      <c r="H404" s="58"/>
      <c r="I404" s="4"/>
    </row>
    <row r="405" spans="1:9" s="55" customFormat="1" ht="12.75" customHeight="1">
      <c r="A405" s="2">
        <v>2990007016</v>
      </c>
      <c r="B405" s="55">
        <v>7220500250</v>
      </c>
      <c r="C405" s="7" t="str">
        <f>VLOOKUP(B405,'DATA BASE'!A:C,2,FALSE)</f>
        <v>TOCO FOFO K9 PP ESG DN 250 ATE 0,50M</v>
      </c>
      <c r="D405" s="8">
        <v>1</v>
      </c>
      <c r="E405" s="55" t="str">
        <f>VLOOKUP(B405,'DATA BASE'!A:C,3,FALSE)</f>
        <v>UN</v>
      </c>
      <c r="F405" s="8">
        <f>VLOOKUP(B405,'DATA BASE'!A:D,4,0)</f>
        <v>319.62</v>
      </c>
      <c r="G405" s="8">
        <f t="shared" si="22"/>
        <v>319.62</v>
      </c>
      <c r="H405" s="2"/>
      <c r="I405" s="4"/>
    </row>
    <row r="406" spans="1:9" s="55" customFormat="1" ht="12.75" customHeight="1">
      <c r="A406" s="2"/>
      <c r="B406" s="55">
        <v>7223004090</v>
      </c>
      <c r="C406" s="7" t="str">
        <f>VLOOKUP(B406,'DATA BASE'!A:C,2,FALSE)</f>
        <v>RED EXCE FOFO FF PN-10 ESG DN 200X100</v>
      </c>
      <c r="D406" s="8">
        <v>2</v>
      </c>
      <c r="E406" s="55" t="str">
        <f>VLOOKUP(B406,'DATA BASE'!A:C,3,FALSE)</f>
        <v>UN</v>
      </c>
      <c r="F406" s="8">
        <f>VLOOKUP(B406,'DATA BASE'!A:D,4,0)</f>
        <v>561.99</v>
      </c>
      <c r="G406" s="8">
        <f>ROUND(D406*F406,2)</f>
        <v>1123.98</v>
      </c>
      <c r="H406" s="2"/>
      <c r="I406" s="4"/>
    </row>
    <row r="407" spans="1:9" s="55" customFormat="1" ht="12.75" customHeight="1">
      <c r="A407" s="2">
        <v>2170100603</v>
      </c>
      <c r="B407" s="55">
        <v>7220400230</v>
      </c>
      <c r="C407" s="7" t="str">
        <f>VLOOKUP(B407,'DATA BASE'!A:C,2,FALSE)</f>
        <v>TOCO FOFO K9 FF10 ESG DN 200 3,51A4,50M</v>
      </c>
      <c r="D407" s="8">
        <v>2</v>
      </c>
      <c r="E407" s="55" t="str">
        <f>VLOOKUP(B407,'DATA BASE'!A:C,3,FALSE)</f>
        <v>UN</v>
      </c>
      <c r="F407" s="8">
        <f>VLOOKUP(B407,'DATA BASE'!A:D,4,0)</f>
        <v>2483.64</v>
      </c>
      <c r="G407" s="8">
        <f t="shared" si="22"/>
        <v>4967.28</v>
      </c>
      <c r="H407" s="2"/>
      <c r="I407" s="4"/>
    </row>
    <row r="408" spans="1:9" s="55" customFormat="1" ht="12.75" customHeight="1">
      <c r="A408" s="2">
        <v>2170100604</v>
      </c>
      <c r="B408" s="55">
        <v>7223000890</v>
      </c>
      <c r="C408" s="7" t="str">
        <f>VLOOKUP(B408,'DATA BASE'!A:C,2,FALSE)</f>
        <v>CURVA 90 FOFO FF PN-10 ESG DN 200MM</v>
      </c>
      <c r="D408" s="8">
        <v>2</v>
      </c>
      <c r="E408" s="55" t="str">
        <f>VLOOKUP(B408,'DATA BASE'!A:C,3,FALSE)</f>
        <v>UN</v>
      </c>
      <c r="F408" s="8">
        <f>VLOOKUP(B408,'DATA BASE'!A:D,4,0)</f>
        <v>629.43</v>
      </c>
      <c r="G408" s="8">
        <f t="shared" si="22"/>
        <v>1258.86</v>
      </c>
      <c r="H408" s="2"/>
      <c r="I408" s="4"/>
    </row>
    <row r="409" spans="1:9" s="55" customFormat="1" ht="12.75" customHeight="1">
      <c r="A409" s="2"/>
      <c r="B409" s="55">
        <v>7222520040</v>
      </c>
      <c r="C409" s="7" t="str">
        <f>VLOOKUP(B409,'DATA BASE'!A:C,2,FALSE)</f>
        <v>VALV RET FOFO SIMP PORT FF10/16 DN200MM</v>
      </c>
      <c r="D409" s="8">
        <v>2</v>
      </c>
      <c r="E409" s="55" t="str">
        <f>VLOOKUP(B409,'DATA BASE'!A:C,3,FALSE)</f>
        <v>UN</v>
      </c>
      <c r="F409" s="8">
        <f>VLOOKUP(B409,'DATA BASE'!A:D,4,0)</f>
        <v>3256.07</v>
      </c>
      <c r="G409" s="8">
        <f t="shared" si="22"/>
        <v>6512.14</v>
      </c>
      <c r="H409" s="2"/>
      <c r="I409" s="4"/>
    </row>
    <row r="410" spans="1:9" s="55" customFormat="1" ht="12.75" customHeight="1">
      <c r="A410" s="2"/>
      <c r="B410" s="55">
        <v>7222500050</v>
      </c>
      <c r="C410" s="7" t="str">
        <f>VLOOKUP(B410,'DATA BASE'!A:C,2,FALSE)</f>
        <v>VALV GAV CT FOFO EMB FF10 CAB DN 200</v>
      </c>
      <c r="D410" s="8">
        <v>2</v>
      </c>
      <c r="E410" s="55" t="str">
        <f>VLOOKUP(B410,'DATA BASE'!A:C,3,FALSE)</f>
        <v>UN</v>
      </c>
      <c r="F410" s="8">
        <f>VLOOKUP(B410,'DATA BASE'!A:D,4,0)</f>
        <v>2261.8</v>
      </c>
      <c r="G410" s="8">
        <f t="shared" si="22"/>
        <v>4523.6</v>
      </c>
      <c r="H410" s="2"/>
      <c r="I410" s="4"/>
    </row>
    <row r="411" spans="1:9" s="55" customFormat="1" ht="12.75" customHeight="1">
      <c r="A411" s="2"/>
      <c r="B411" s="55">
        <v>7223000600</v>
      </c>
      <c r="C411" s="7" t="str">
        <f>VLOOKUP(B411,'DATA BASE'!A:C,2,FALSE)</f>
        <v>CURVA 45 FOFO FF PN-10/16 ESG DN 200MM</v>
      </c>
      <c r="D411" s="8">
        <v>3</v>
      </c>
      <c r="E411" s="55" t="str">
        <f>VLOOKUP(B411,'DATA BASE'!A:C,3,FALSE)</f>
        <v>UN</v>
      </c>
      <c r="F411" s="8">
        <f>VLOOKUP(B411,'DATA BASE'!A:D,4,0)</f>
        <v>531.33</v>
      </c>
      <c r="G411" s="8">
        <f t="shared" si="22"/>
        <v>1593.99</v>
      </c>
      <c r="H411" s="2"/>
      <c r="I411" s="4"/>
    </row>
    <row r="412" spans="1:9" s="55" customFormat="1" ht="12.75" customHeight="1">
      <c r="A412" s="2"/>
      <c r="B412" s="55">
        <v>7223006430</v>
      </c>
      <c r="C412" s="7" t="str">
        <f>VLOOKUP(B412,'DATA BASE'!A:C,2,FALSE)</f>
        <v>JUNCAO FOFO FFF PN-10 ESG DN 200X200MM</v>
      </c>
      <c r="D412" s="8">
        <v>2</v>
      </c>
      <c r="E412" s="55" t="str">
        <f>VLOOKUP(B412,'DATA BASE'!A:C,3,FALSE)</f>
        <v>UN</v>
      </c>
      <c r="F412" s="8">
        <f>VLOOKUP(B412,'DATA BASE'!A:D,4,0)</f>
        <v>1553.13</v>
      </c>
      <c r="G412" s="8">
        <f t="shared" si="22"/>
        <v>3106.26</v>
      </c>
      <c r="H412" s="2"/>
      <c r="I412" s="4"/>
    </row>
    <row r="413" spans="1:9" s="55" customFormat="1" ht="12.75" customHeight="1">
      <c r="A413" s="2"/>
      <c r="B413" s="55">
        <v>7220400190</v>
      </c>
      <c r="C413" s="7" t="str">
        <f>VLOOKUP(B413,'DATA BASE'!A:C,2,FALSE)</f>
        <v>TOCO FOFO K9 FF10 ESG DN 200 ATÉ 0,50M</v>
      </c>
      <c r="D413" s="8">
        <v>1</v>
      </c>
      <c r="E413" s="55" t="str">
        <f>VLOOKUP(B413,'DATA BASE'!A:C,3,FALSE)</f>
        <v>UN</v>
      </c>
      <c r="F413" s="8">
        <f>VLOOKUP(B413,'DATA BASE'!A:D,4,0)</f>
        <v>529.17</v>
      </c>
      <c r="G413" s="8">
        <f t="shared" si="22"/>
        <v>529.17</v>
      </c>
      <c r="H413" s="2"/>
      <c r="I413" s="4"/>
    </row>
    <row r="414" spans="1:9" s="55" customFormat="1" ht="12.75" customHeight="1">
      <c r="A414" s="2"/>
      <c r="B414" s="55">
        <v>7223003020</v>
      </c>
      <c r="C414" s="7" t="str">
        <f>VLOOKUP(B414,'DATA BASE'!A:C,2,FALSE)</f>
        <v>FLANGE CEGO FOFO PN-10 ESG DN 200MM</v>
      </c>
      <c r="D414" s="8">
        <v>1</v>
      </c>
      <c r="E414" s="55" t="str">
        <f>VLOOKUP(B414,'DATA BASE'!A:C,3,FALSE)</f>
        <v>UN</v>
      </c>
      <c r="F414" s="8">
        <f>VLOOKUP(B414,'DATA BASE'!A:D,4,0)</f>
        <v>224.8</v>
      </c>
      <c r="G414" s="8">
        <f t="shared" si="22"/>
        <v>224.8</v>
      </c>
      <c r="H414" s="2"/>
      <c r="I414" s="4"/>
    </row>
    <row r="415" spans="1:9" s="55" customFormat="1" ht="12.75" customHeight="1">
      <c r="A415" s="2"/>
      <c r="B415" s="55">
        <v>7223005220</v>
      </c>
      <c r="C415" s="7" t="str">
        <f>VLOOKUP(B415,'DATA BASE'!A:C,2,FALSE)</f>
        <v>TE FOFO FFF PN-10 ESG DN 200X50MM</v>
      </c>
      <c r="D415" s="8">
        <v>1</v>
      </c>
      <c r="E415" s="55" t="str">
        <f>VLOOKUP(B415,'DATA BASE'!A:C,3,FALSE)</f>
        <v>UN</v>
      </c>
      <c r="F415" s="8">
        <f>VLOOKUP(B415,'DATA BASE'!A:D,4,0)</f>
        <v>764.31</v>
      </c>
      <c r="G415" s="8">
        <f t="shared" si="22"/>
        <v>764.31</v>
      </c>
      <c r="H415" s="2"/>
      <c r="I415" s="4"/>
    </row>
    <row r="416" spans="1:9" s="55" customFormat="1" ht="12.75" customHeight="1">
      <c r="A416" s="2"/>
      <c r="B416" s="55">
        <v>7222500010</v>
      </c>
      <c r="C416" s="7" t="str">
        <f>VLOOKUP(B416,'DATA BASE'!A:C,2,FALSE)</f>
        <v>VALV GAV CT FOFO EMB FF10/16 CAB DN 50</v>
      </c>
      <c r="D416" s="8">
        <v>1</v>
      </c>
      <c r="E416" s="55" t="str">
        <f>VLOOKUP(B416,'DATA BASE'!A:C,3,FALSE)</f>
        <v>UN</v>
      </c>
      <c r="F416" s="8">
        <f>VLOOKUP(B416,'DATA BASE'!A:D,4,0)</f>
        <v>292.81</v>
      </c>
      <c r="G416" s="8">
        <f t="shared" si="22"/>
        <v>292.81</v>
      </c>
      <c r="H416" s="2"/>
      <c r="I416" s="4"/>
    </row>
    <row r="417" spans="1:9" s="55" customFormat="1" ht="12.75" customHeight="1">
      <c r="A417" s="2"/>
      <c r="B417" s="55">
        <v>7222900010</v>
      </c>
      <c r="C417" s="7" t="str">
        <f>VLOOKUP(B417,'DATA BASE'!A:C,2,FALSE)</f>
        <v>VALV VENT TRIP FOFO ESG ISO PN-10 DN 50</v>
      </c>
      <c r="D417" s="8">
        <v>1</v>
      </c>
      <c r="E417" s="55" t="str">
        <f>VLOOKUP(B417,'DATA BASE'!A:C,3,FALSE)</f>
        <v>UN</v>
      </c>
      <c r="F417" s="8">
        <f>VLOOKUP(B417,'DATA BASE'!A:D,4,0)</f>
        <v>3030.42</v>
      </c>
      <c r="G417" s="8">
        <f t="shared" si="22"/>
        <v>3030.42</v>
      </c>
      <c r="H417" s="2"/>
      <c r="I417" s="4"/>
    </row>
    <row r="418" spans="1:9" s="55" customFormat="1" ht="12.75" customHeight="1">
      <c r="A418" s="2"/>
      <c r="B418" s="55">
        <v>7220450210</v>
      </c>
      <c r="C418" s="7" t="str">
        <f>VLOOKUP(B418,'DATA BASE'!A:C,2,FALSE)</f>
        <v>TOCO FOFO K9 PF10 ESG DN 200 1,51A2,50M</v>
      </c>
      <c r="D418" s="8">
        <v>1</v>
      </c>
      <c r="E418" s="55" t="str">
        <f>VLOOKUP(B418,'DATA BASE'!A:C,3,FALSE)</f>
        <v>UN</v>
      </c>
      <c r="F418" s="8">
        <f>VLOOKUP(B418,'DATA BASE'!A:D,4,0)</f>
        <v>1364.24</v>
      </c>
      <c r="G418" s="8">
        <f t="shared" si="22"/>
        <v>1364.24</v>
      </c>
      <c r="H418" s="2"/>
      <c r="I418" s="4"/>
    </row>
    <row r="419" spans="1:9" s="55" customFormat="1" ht="12.75" customHeight="1">
      <c r="A419" s="2"/>
      <c r="B419" s="55">
        <v>7221100860</v>
      </c>
      <c r="C419" s="7" t="str">
        <f>VLOOKUP(B419,'DATA BASE'!A:C,2,FALSE)</f>
        <v>CURVA 90 FOFO JGS ESGOTO DN 200MM</v>
      </c>
      <c r="D419" s="8">
        <v>1</v>
      </c>
      <c r="E419" s="55" t="str">
        <f>VLOOKUP(B419,'DATA BASE'!A:C,3,FALSE)</f>
        <v>UN</v>
      </c>
      <c r="F419" s="8">
        <f>VLOOKUP(B419,'DATA BASE'!A:D,4,0)</f>
        <v>692.78</v>
      </c>
      <c r="G419" s="8">
        <f t="shared" si="22"/>
        <v>692.78</v>
      </c>
      <c r="H419" s="2"/>
      <c r="I419" s="4"/>
    </row>
    <row r="420" spans="1:9" s="55" customFormat="1" ht="12.75" customHeight="1">
      <c r="A420" s="2"/>
      <c r="B420" s="55">
        <v>7220500200</v>
      </c>
      <c r="C420" s="7" t="str">
        <f>VLOOKUP(B420,'DATA BASE'!A:C,2,FALSE)</f>
        <v>TOCO FOFO K9 PP ESG DN 200 0,51A1,50M</v>
      </c>
      <c r="D420" s="8">
        <v>2</v>
      </c>
      <c r="E420" s="55" t="str">
        <f>VLOOKUP(B420,'DATA BASE'!A:C,3,FALSE)</f>
        <v>UN</v>
      </c>
      <c r="F420" s="8">
        <f>VLOOKUP(B420,'DATA BASE'!A:D,4,0)</f>
        <v>734.51</v>
      </c>
      <c r="G420" s="8">
        <f t="shared" si="22"/>
        <v>1469.02</v>
      </c>
      <c r="H420" s="2"/>
      <c r="I420" s="4"/>
    </row>
    <row r="421" spans="1:9" s="55" customFormat="1" ht="12.75" customHeight="1">
      <c r="A421" s="2"/>
      <c r="B421" s="55">
        <v>7223004290</v>
      </c>
      <c r="C421" s="7" t="str">
        <f>VLOOKUP(B421,'DATA BASE'!A:C,2,FALSE)</f>
        <v>TE FOFO JGSF PN-10/16 ESG DN 200X80MM</v>
      </c>
      <c r="D421" s="8">
        <v>1</v>
      </c>
      <c r="E421" s="55" t="str">
        <f>VLOOKUP(B421,'DATA BASE'!A:C,3,FALSE)</f>
        <v>UN</v>
      </c>
      <c r="F421" s="8">
        <f>VLOOKUP(B421,'DATA BASE'!A:D,4,0)</f>
        <v>684.61</v>
      </c>
      <c r="G421" s="8">
        <f>ROUND(D421*F421,2)</f>
        <v>684.61</v>
      </c>
      <c r="H421" s="2"/>
      <c r="I421" s="4"/>
    </row>
    <row r="422" spans="1:9" s="55" customFormat="1" ht="12.75" customHeight="1">
      <c r="A422" s="2"/>
      <c r="B422" s="55">
        <v>7220150020</v>
      </c>
      <c r="C422" s="7" t="str">
        <f>VLOOKUP(B422,'DATA BASE'!A:C,2,FALSE)</f>
        <v>TUBO FOFO K7 ESG PB JE NBR15420 DN 200MM</v>
      </c>
      <c r="D422" s="8">
        <v>12</v>
      </c>
      <c r="E422" s="55" t="str">
        <f>VLOOKUP(B422,'DATA BASE'!A:C,3,FALSE)</f>
        <v>M</v>
      </c>
      <c r="F422" s="8">
        <f>VLOOKUP(B422,'DATA BASE'!A:D,4,0)</f>
        <v>358.35</v>
      </c>
      <c r="G422" s="8">
        <f>ROUND(D422*F422,2)</f>
        <v>4300.2</v>
      </c>
      <c r="H422" s="2"/>
      <c r="I422" s="4"/>
    </row>
    <row r="423" spans="1:9" s="55" customFormat="1" ht="12.75" customHeight="1">
      <c r="A423" s="2"/>
      <c r="B423" s="55">
        <v>7220150030</v>
      </c>
      <c r="C423" s="7" t="str">
        <f>VLOOKUP(B423,'DATA BASE'!A:C,2,FALSE)</f>
        <v>TUBO FOFO K7 ESG PB JE NBR15420 DN 250MM</v>
      </c>
      <c r="D423" s="8">
        <v>6</v>
      </c>
      <c r="E423" s="55" t="str">
        <f>VLOOKUP(B423,'DATA BASE'!A:C,3,FALSE)</f>
        <v>M</v>
      </c>
      <c r="F423" s="8">
        <f>VLOOKUP(B423,'DATA BASE'!A:D,4,0)</f>
        <v>423.81</v>
      </c>
      <c r="G423" s="8">
        <f>ROUND(D423*F423,2)</f>
        <v>2542.86</v>
      </c>
      <c r="H423" s="2"/>
      <c r="I423" s="4"/>
    </row>
    <row r="424" spans="1:9" s="55" customFormat="1" ht="12.75" customHeight="1">
      <c r="A424" s="2"/>
      <c r="B424" s="55">
        <v>7223000570</v>
      </c>
      <c r="C424" s="7" t="str">
        <f>VLOOKUP(B424,'DATA BASE'!A:C,2,FALSE)</f>
        <v>CURVA 45 FOFO FF PN-10/16 ESG DN 80MM</v>
      </c>
      <c r="D424" s="8">
        <v>1</v>
      </c>
      <c r="E424" s="55" t="str">
        <f>VLOOKUP(B424,'DATA BASE'!A:C,3,FALSE)</f>
        <v>UN</v>
      </c>
      <c r="F424" s="8">
        <f>VLOOKUP(B424,'DATA BASE'!A:D,4,0)</f>
        <v>194.15</v>
      </c>
      <c r="G424" s="8">
        <f>ROUND(D424*F424,2)</f>
        <v>194.15</v>
      </c>
      <c r="H424" s="2"/>
      <c r="I424" s="4"/>
    </row>
    <row r="425" spans="1:9" s="55" customFormat="1" ht="12.75" customHeight="1">
      <c r="A425" s="2"/>
      <c r="B425" s="55">
        <v>7222500020</v>
      </c>
      <c r="C425" s="7" t="str">
        <f>VLOOKUP(B425,'DATA BASE'!A:C,2,FALSE)</f>
        <v>VALV GAV CT FOFO EMB FF10/16 CAB DN 80</v>
      </c>
      <c r="D425" s="8">
        <v>1</v>
      </c>
      <c r="E425" s="55" t="str">
        <f>VLOOKUP(B425,'DATA BASE'!A:C,3,FALSE)</f>
        <v>UN</v>
      </c>
      <c r="F425" s="8">
        <f>VLOOKUP(B425,'DATA BASE'!A:D,4,0)</f>
        <v>396.69</v>
      </c>
      <c r="G425" s="8">
        <f>ROUND(D425*F425,2)</f>
        <v>396.69</v>
      </c>
      <c r="H425" s="2"/>
      <c r="I425" s="4"/>
    </row>
    <row r="426" spans="1:9" s="55" customFormat="1" ht="12.75" customHeight="1">
      <c r="A426" s="2"/>
      <c r="B426" s="55">
        <v>7220500020</v>
      </c>
      <c r="C426" s="7" t="str">
        <f>VLOOKUP(B426,'DATA BASE'!A:C,2,FALSE)</f>
        <v>TOCO FOFO K9 PP ESG DN 80 0,51A1,50M</v>
      </c>
      <c r="D426" s="8">
        <v>1</v>
      </c>
      <c r="E426" s="55" t="str">
        <f>VLOOKUP(B426,'DATA BASE'!A:C,3,FALSE)</f>
        <v>UN</v>
      </c>
      <c r="F426" s="8">
        <f>VLOOKUP(B426,'DATA BASE'!A:D,4,0)</f>
        <v>293.72</v>
      </c>
      <c r="G426" s="8">
        <f aca="true" t="shared" si="23" ref="G426:G438">ROUND(D426*F426,2)</f>
        <v>293.72</v>
      </c>
      <c r="H426" s="2"/>
      <c r="I426" s="4"/>
    </row>
    <row r="427" spans="1:9" s="55" customFormat="1" ht="12.75" customHeight="1">
      <c r="A427" s="2"/>
      <c r="B427" s="55">
        <v>7221100830</v>
      </c>
      <c r="C427" s="7" t="str">
        <f>VLOOKUP(B427,'DATA BASE'!A:C,2,FALSE)</f>
        <v>CURVA 90 FOFO JGS ESGOTO DN 80MM</v>
      </c>
      <c r="D427" s="8">
        <v>1</v>
      </c>
      <c r="E427" s="55" t="str">
        <f>VLOOKUP(B427,'DATA BASE'!A:C,3,FALSE)</f>
        <v>UN</v>
      </c>
      <c r="F427" s="8">
        <f>VLOOKUP(B427,'DATA BASE'!A:D,4,0)</f>
        <v>183.17</v>
      </c>
      <c r="G427" s="8">
        <f>ROUND(D427*F427,2)</f>
        <v>183.17</v>
      </c>
      <c r="H427" s="2"/>
      <c r="I427" s="4"/>
    </row>
    <row r="428" spans="1:9" s="55" customFormat="1" ht="12.75" customHeight="1">
      <c r="A428" s="2"/>
      <c r="B428" s="55">
        <v>7220500040</v>
      </c>
      <c r="C428" s="7" t="str">
        <f>VLOOKUP(B428,'DATA BASE'!A:C,2,FALSE)</f>
        <v>TOCO FOFO K9 PP ESG DN 80 2,51A3,50M</v>
      </c>
      <c r="D428" s="8">
        <v>1</v>
      </c>
      <c r="E428" s="55" t="str">
        <f>VLOOKUP(B428,'DATA BASE'!A:C,3,FALSE)</f>
        <v>UN</v>
      </c>
      <c r="F428" s="8">
        <f>VLOOKUP(B428,'DATA BASE'!A:D,4,0)</f>
        <v>685.34</v>
      </c>
      <c r="G428" s="8">
        <f t="shared" si="23"/>
        <v>685.34</v>
      </c>
      <c r="H428" s="2"/>
      <c r="I428" s="4"/>
    </row>
    <row r="429" spans="1:9" s="55" customFormat="1" ht="12.75" customHeight="1">
      <c r="A429" s="2"/>
      <c r="B429" s="55">
        <v>7220450270</v>
      </c>
      <c r="C429" s="7" t="str">
        <f>VLOOKUP(B429,'DATA BASE'!A:C,2,FALSE)</f>
        <v>TOCO FOFO K9 PF10 ESG DN 250 1,51A2,50M</v>
      </c>
      <c r="D429" s="8">
        <v>1</v>
      </c>
      <c r="E429" s="55" t="str">
        <f>VLOOKUP(B429,'DATA BASE'!A:C,3,FALSE)</f>
        <v>UN</v>
      </c>
      <c r="F429" s="8">
        <f>VLOOKUP(B429,'DATA BASE'!A:D,4,0)</f>
        <v>1801.24</v>
      </c>
      <c r="G429" s="8">
        <f t="shared" si="23"/>
        <v>1801.24</v>
      </c>
      <c r="H429" s="2"/>
      <c r="I429" s="4"/>
    </row>
    <row r="430" spans="1:9" s="55" customFormat="1" ht="12.75" customHeight="1">
      <c r="A430" s="2"/>
      <c r="B430" s="55">
        <v>7222940050</v>
      </c>
      <c r="C430" s="7" t="str">
        <f>VLOOKUP(B430,'DATA BASE'!A:C,2,FALSE)</f>
        <v>VALV FLAP FOFO COM  FLANGES DN 250MM</v>
      </c>
      <c r="D430" s="8">
        <v>1</v>
      </c>
      <c r="E430" s="55" t="str">
        <f>VLOOKUP(B430,'DATA BASE'!A:C,3,FALSE)</f>
        <v>UN</v>
      </c>
      <c r="F430" s="8">
        <f>VLOOKUP(B430,'DATA BASE'!A:D,4,0)</f>
        <v>2756.02</v>
      </c>
      <c r="G430" s="8">
        <f t="shared" si="23"/>
        <v>2756.02</v>
      </c>
      <c r="H430" s="2"/>
      <c r="I430" s="4"/>
    </row>
    <row r="431" spans="1:9" s="55" customFormat="1" ht="12.75" customHeight="1">
      <c r="A431" s="2"/>
      <c r="B431" s="55">
        <v>7221101210</v>
      </c>
      <c r="C431" s="7" t="str">
        <f>VLOOKUP(B431,'DATA BASE'!A:C,2,FALSE)</f>
        <v>RED FOFO PB JGS ESGOTO DN 200 X 150MM</v>
      </c>
      <c r="D431" s="8">
        <v>1</v>
      </c>
      <c r="E431" s="55" t="str">
        <f>VLOOKUP(B431,'DATA BASE'!A:C,3,FALSE)</f>
        <v>UN</v>
      </c>
      <c r="F431" s="8">
        <f>VLOOKUP(B431,'DATA BASE'!A:D,4,0)</f>
        <v>311.38</v>
      </c>
      <c r="G431" s="8">
        <f>ROUND(D431*F431,2)</f>
        <v>311.38</v>
      </c>
      <c r="H431" s="2"/>
      <c r="I431" s="4"/>
    </row>
    <row r="432" spans="1:9" s="55" customFormat="1" ht="12.75" customHeight="1">
      <c r="A432" s="2"/>
      <c r="B432" s="55">
        <v>7222000010</v>
      </c>
      <c r="C432" s="7" t="str">
        <f>VLOOKUP(B432,'DATA BASE'!A:C,2,FALSE)</f>
        <v>ARRUELA VED BOR P/FLANGE PN-10/16 DN 50</v>
      </c>
      <c r="D432" s="8">
        <v>2</v>
      </c>
      <c r="E432" s="55" t="str">
        <f>VLOOKUP(B432,'DATA BASE'!A:C,3,FALSE)</f>
        <v>UN</v>
      </c>
      <c r="F432" s="8">
        <f>VLOOKUP(B432,'DATA BASE'!A:D,4,0)</f>
        <v>8.35</v>
      </c>
      <c r="G432" s="8">
        <f t="shared" si="23"/>
        <v>16.7</v>
      </c>
      <c r="H432" s="2"/>
      <c r="I432" s="4"/>
    </row>
    <row r="433" spans="1:9" s="55" customFormat="1" ht="12.75" customHeight="1">
      <c r="A433" s="2"/>
      <c r="B433" s="55">
        <v>7222000020</v>
      </c>
      <c r="C433" s="7" t="str">
        <f>VLOOKUP(B433,'DATA BASE'!A:C,2,FALSE)</f>
        <v>ARRUELA VED BOR P/FLANGE PN-10/16 DN 80</v>
      </c>
      <c r="D433" s="8">
        <v>3</v>
      </c>
      <c r="E433" s="55" t="str">
        <f>VLOOKUP(B433,'DATA BASE'!A:C,3,FALSE)</f>
        <v>UN</v>
      </c>
      <c r="F433" s="8">
        <f>VLOOKUP(B433,'DATA BASE'!A:D,4,0)</f>
        <v>7.32</v>
      </c>
      <c r="G433" s="8">
        <f t="shared" si="23"/>
        <v>21.96</v>
      </c>
      <c r="H433" s="2"/>
      <c r="I433" s="4"/>
    </row>
    <row r="434" spans="1:9" s="55" customFormat="1" ht="12.75" customHeight="1">
      <c r="A434" s="2"/>
      <c r="B434" s="55">
        <v>7222000030</v>
      </c>
      <c r="C434" s="7" t="str">
        <f>VLOOKUP(B434,'DATA BASE'!A:C,2,FALSE)</f>
        <v>ARRUELA VED BOR P/FLANGE PN10/16 DN 100</v>
      </c>
      <c r="D434" s="8">
        <v>2</v>
      </c>
      <c r="E434" s="55" t="str">
        <f>VLOOKUP(B434,'DATA BASE'!A:C,3,FALSE)</f>
        <v>UN</v>
      </c>
      <c r="F434" s="8">
        <f>VLOOKUP(B434,'DATA BASE'!A:D,4,0)</f>
        <v>13.26</v>
      </c>
      <c r="G434" s="8">
        <f t="shared" si="23"/>
        <v>26.52</v>
      </c>
      <c r="H434" s="2"/>
      <c r="I434" s="4"/>
    </row>
    <row r="435" spans="1:9" s="55" customFormat="1" ht="12.75" customHeight="1">
      <c r="A435" s="2"/>
      <c r="B435" s="55">
        <v>7222000050</v>
      </c>
      <c r="C435" s="7" t="str">
        <f>VLOOKUP(B435,'DATA BASE'!A:C,2,FALSE)</f>
        <v>ARRUELA VED BOR P/FLANGE PN10 DN 200</v>
      </c>
      <c r="D435" s="8">
        <v>18</v>
      </c>
      <c r="E435" s="55" t="str">
        <f>VLOOKUP(B435,'DATA BASE'!A:C,3,FALSE)</f>
        <v>UN</v>
      </c>
      <c r="F435" s="8">
        <f>VLOOKUP(B435,'DATA BASE'!A:D,4,0)</f>
        <v>47.31</v>
      </c>
      <c r="G435" s="8">
        <f t="shared" si="23"/>
        <v>851.58</v>
      </c>
      <c r="H435" s="2"/>
      <c r="I435" s="4"/>
    </row>
    <row r="436" spans="1:9" s="55" customFormat="1" ht="12.75" customHeight="1">
      <c r="A436" s="2"/>
      <c r="B436" s="55">
        <v>7222000060</v>
      </c>
      <c r="C436" s="7" t="str">
        <f>VLOOKUP(B436,'DATA BASE'!A:C,2,FALSE)</f>
        <v>ARRUELA VED BOR P/FLANGE PN10 DN 250</v>
      </c>
      <c r="D436" s="8">
        <v>3</v>
      </c>
      <c r="E436" s="55" t="str">
        <f>VLOOKUP(B436,'DATA BASE'!A:C,3,FALSE)</f>
        <v>UN</v>
      </c>
      <c r="F436" s="8">
        <f>VLOOKUP(B436,'DATA BASE'!A:D,4,0)</f>
        <v>58.06</v>
      </c>
      <c r="G436" s="8">
        <f t="shared" si="23"/>
        <v>174.18</v>
      </c>
      <c r="H436" s="2"/>
      <c r="I436" s="4"/>
    </row>
    <row r="437" spans="1:9" s="55" customFormat="1" ht="12.75" customHeight="1">
      <c r="A437" s="2"/>
      <c r="B437" s="55">
        <v>7222000310</v>
      </c>
      <c r="C437" s="7" t="str">
        <f>VLOOKUP(B437,'DATA BASE'!A:C,2,FALSE)</f>
        <v>PARAFUSO ACO GALV 16 X 80MM C/PORCA</v>
      </c>
      <c r="D437" s="8">
        <v>36</v>
      </c>
      <c r="E437" s="55" t="str">
        <f>VLOOKUP(B437,'DATA BASE'!A:C,3,FALSE)</f>
        <v>UN</v>
      </c>
      <c r="F437" s="8">
        <f>VLOOKUP(B437,'DATA BASE'!A:D,4,0)</f>
        <v>5.08</v>
      </c>
      <c r="G437" s="8">
        <f t="shared" si="23"/>
        <v>182.88</v>
      </c>
      <c r="H437" s="2"/>
      <c r="I437" s="4"/>
    </row>
    <row r="438" spans="1:9" s="55" customFormat="1" ht="12.75" customHeight="1">
      <c r="A438" s="2">
        <v>2170100606</v>
      </c>
      <c r="B438" s="55">
        <v>7222000320</v>
      </c>
      <c r="C438" s="7" t="str">
        <f>VLOOKUP(B438,'DATA BASE'!A:C,2,FALSE)</f>
        <v>PARAFUSO ACO GALV 20 X 90MM C/PORCA</v>
      </c>
      <c r="D438" s="8">
        <v>253</v>
      </c>
      <c r="E438" s="55" t="str">
        <f>VLOOKUP(B438,'DATA BASE'!A:C,3,FALSE)</f>
        <v>UN</v>
      </c>
      <c r="F438" s="8">
        <f>VLOOKUP(B438,'DATA BASE'!A:D,4,0)</f>
        <v>7.13</v>
      </c>
      <c r="G438" s="8">
        <f t="shared" si="23"/>
        <v>1803.89</v>
      </c>
      <c r="H438" s="2"/>
      <c r="I438" s="4"/>
    </row>
    <row r="439" spans="1:9" ht="15">
      <c r="A439" s="20">
        <v>7</v>
      </c>
      <c r="B439" s="12" t="s">
        <v>52</v>
      </c>
      <c r="C439" s="12"/>
      <c r="D439" s="51"/>
      <c r="E439" s="12"/>
      <c r="F439" s="12"/>
      <c r="G439" s="5">
        <f>SUBTOTAL(9,G440:G541)</f>
        <v>297856.2800000001</v>
      </c>
      <c r="I439" s="4"/>
    </row>
    <row r="440" spans="1:9" ht="15">
      <c r="A440" s="1"/>
      <c r="B440" s="13" t="s">
        <v>13</v>
      </c>
      <c r="C440" s="13"/>
      <c r="D440" s="52"/>
      <c r="E440" s="13"/>
      <c r="F440" s="13"/>
      <c r="G440" s="6">
        <f>SUBTOTAL(9,G441:G443)</f>
        <v>842.23</v>
      </c>
      <c r="I440" s="4"/>
    </row>
    <row r="441" spans="1:9" ht="12.75" customHeight="1">
      <c r="A441" s="2">
        <v>2020100050</v>
      </c>
      <c r="B441" s="55">
        <v>7020100090</v>
      </c>
      <c r="C441" s="7" t="str">
        <f>VLOOKUP(B441,'DATA BASE'!A:C,2,FALSE)</f>
        <v>LOCACAO OBRA COM EQUIPAMENTO TOPOGRAFICO</v>
      </c>
      <c r="D441" s="8">
        <v>50</v>
      </c>
      <c r="E441" s="55" t="str">
        <f>VLOOKUP(B441,'DATA BASE'!A:C,3,FALSE)</f>
        <v>M2</v>
      </c>
      <c r="F441" s="8">
        <f>VLOOKUP(B441,'DATA BASE'!A:D,4,0)</f>
        <v>3.7</v>
      </c>
      <c r="G441" s="8">
        <f>ROUND(D441*F441,2)</f>
        <v>185</v>
      </c>
      <c r="I441" s="4"/>
    </row>
    <row r="442" spans="1:9" ht="12.75" customHeight="1">
      <c r="A442" s="2">
        <v>2020100065</v>
      </c>
      <c r="B442" s="55">
        <v>7020100110</v>
      </c>
      <c r="C442" s="7" t="str">
        <f>VLOOKUP(B442,'DATA BASE'!A:C,2,FALSE)</f>
        <v>LOCACAO AREA COM EQUIPAMENTO TOPOGRAFICO</v>
      </c>
      <c r="D442" s="8">
        <v>150</v>
      </c>
      <c r="E442" s="55" t="str">
        <f>VLOOKUP(B442,'DATA BASE'!A:C,3,FALSE)</f>
        <v>M2</v>
      </c>
      <c r="F442" s="8">
        <f>VLOOKUP(B442,'DATA BASE'!A:D,4,0)</f>
        <v>2.09</v>
      </c>
      <c r="G442" s="8">
        <f>ROUND(D442*F442,2)</f>
        <v>313.5</v>
      </c>
      <c r="I442" s="4"/>
    </row>
    <row r="443" spans="1:9" ht="12.75">
      <c r="A443" s="2">
        <v>2020100130</v>
      </c>
      <c r="B443" s="55">
        <v>7020100020</v>
      </c>
      <c r="C443" s="7" t="str">
        <f>VLOOKUP(B443,'DATA BASE'!A:C,2,FALSE)</f>
        <v>CADASTRO DA OBRA CIVIL LOCALIZADA</v>
      </c>
      <c r="D443" s="8">
        <v>1</v>
      </c>
      <c r="E443" s="55" t="str">
        <f>VLOOKUP(B443,'DATA BASE'!A:C,3,FALSE)</f>
        <v>UN</v>
      </c>
      <c r="F443" s="8">
        <f>VLOOKUP(B443,'DATA BASE'!A:D,4,0)</f>
        <v>343.73</v>
      </c>
      <c r="G443" s="8">
        <f>ROUND(D443*F443,2)</f>
        <v>343.73</v>
      </c>
      <c r="I443" s="4"/>
    </row>
    <row r="444" spans="1:9" ht="12.75" customHeight="1">
      <c r="A444" s="1"/>
      <c r="B444" s="13" t="s">
        <v>15</v>
      </c>
      <c r="C444" s="13"/>
      <c r="D444" s="52"/>
      <c r="E444" s="13"/>
      <c r="F444" s="13"/>
      <c r="G444" s="6">
        <f>SUBTOTAL(9,G445:G446)</f>
        <v>2447.6</v>
      </c>
      <c r="I444" s="4"/>
    </row>
    <row r="445" spans="1:9" ht="12.75" customHeight="1">
      <c r="A445" s="2">
        <v>2030100025</v>
      </c>
      <c r="B445" s="55">
        <v>7030100020</v>
      </c>
      <c r="C445" s="7" t="str">
        <f>VLOOKUP(B445,'DATA BASE'!A:C,2,FALSE)</f>
        <v>TAPUME PROT CHAPA COMPENS RESINADA 12MM</v>
      </c>
      <c r="D445" s="8">
        <v>110</v>
      </c>
      <c r="E445" s="55" t="str">
        <f>VLOOKUP(B445,'DATA BASE'!A:C,3,FALSE)</f>
        <v>M2</v>
      </c>
      <c r="F445" s="8">
        <f>VLOOKUP(B445,'DATA BASE'!A:D,4,0)</f>
        <v>21.01</v>
      </c>
      <c r="G445" s="8">
        <f>ROUND(D445*F445,2)</f>
        <v>2311.1</v>
      </c>
      <c r="I445" s="4"/>
    </row>
    <row r="446" spans="1:9" ht="12.75">
      <c r="A446" s="2">
        <v>2030100100</v>
      </c>
      <c r="B446" s="55">
        <v>7030100210</v>
      </c>
      <c r="C446" s="7" t="str">
        <f>VLOOKUP(B446,'DATA BASE'!A:C,2,FALSE)</f>
        <v>LIMPEZA MANUAL DE TERRENO</v>
      </c>
      <c r="D446" s="8">
        <v>150</v>
      </c>
      <c r="E446" s="55" t="str">
        <f>VLOOKUP(B446,'DATA BASE'!A:C,3,FALSE)</f>
        <v>M2</v>
      </c>
      <c r="F446" s="8">
        <f>VLOOKUP(B446,'DATA BASE'!A:D,4,0)</f>
        <v>0.91</v>
      </c>
      <c r="G446" s="8">
        <f>ROUND(D446*F446,2)</f>
        <v>136.5</v>
      </c>
      <c r="I446" s="4"/>
    </row>
    <row r="447" spans="1:9" ht="12.75" customHeight="1">
      <c r="A447" s="1"/>
      <c r="B447" s="13" t="s">
        <v>17</v>
      </c>
      <c r="C447" s="13"/>
      <c r="D447" s="52"/>
      <c r="E447" s="13"/>
      <c r="F447" s="13"/>
      <c r="G447" s="6">
        <f>SUBTOTAL(9,G448:G454)</f>
        <v>15726.52</v>
      </c>
      <c r="I447" s="4"/>
    </row>
    <row r="448" spans="1:9" ht="12.75" customHeight="1">
      <c r="A448" s="2">
        <v>2040100010</v>
      </c>
      <c r="B448" s="55">
        <v>7040100010</v>
      </c>
      <c r="C448" s="7" t="str">
        <f>VLOOKUP(B448,'DATA BASE'!A:C,2,FALSE)</f>
        <v>ESCAVACAO MANUAL SOLO 1ªCAT PROF ATE 3M</v>
      </c>
      <c r="D448" s="8">
        <v>28</v>
      </c>
      <c r="E448" s="55" t="str">
        <f>VLOOKUP(B448,'DATA BASE'!A:C,3,FALSE)</f>
        <v>M3</v>
      </c>
      <c r="F448" s="8">
        <f>VLOOKUP(B448,'DATA BASE'!A:D,4,0)</f>
        <v>45.3</v>
      </c>
      <c r="G448" s="8">
        <f aca="true" t="shared" si="24" ref="G448:G454">ROUND(D448*F448,2)</f>
        <v>1268.4</v>
      </c>
      <c r="I448" s="4"/>
    </row>
    <row r="449" spans="1:9" ht="12.75" customHeight="1">
      <c r="A449" s="2">
        <v>2040100040</v>
      </c>
      <c r="B449" s="55">
        <v>7040100060</v>
      </c>
      <c r="C449" s="7" t="str">
        <f>VLOOKUP(B449,'DATA BASE'!A:C,2,FALSE)</f>
        <v>ESCAVACAO MECAN SOLO 1ªCAT PROF ATE 3M</v>
      </c>
      <c r="D449" s="8">
        <v>244</v>
      </c>
      <c r="E449" s="55" t="str">
        <f>VLOOKUP(B449,'DATA BASE'!A:C,3,FALSE)</f>
        <v>M3</v>
      </c>
      <c r="F449" s="8">
        <f>VLOOKUP(B449,'DATA BASE'!A:D,4,0)</f>
        <v>9.78</v>
      </c>
      <c r="G449" s="8">
        <f t="shared" si="24"/>
        <v>2386.32</v>
      </c>
      <c r="I449" s="4"/>
    </row>
    <row r="450" spans="1:9" ht="12.75" customHeight="1">
      <c r="A450" s="2">
        <v>2040100050</v>
      </c>
      <c r="B450" s="55">
        <v>7040100070</v>
      </c>
      <c r="C450" s="7" t="str">
        <f>VLOOKUP(B450,'DATA BASE'!A:C,2,FALSE)</f>
        <v>ESCAVACAO MECAN SOLO 1ªCAT PROF ACI 3M</v>
      </c>
      <c r="D450" s="8">
        <v>78</v>
      </c>
      <c r="E450" s="55" t="str">
        <f>VLOOKUP(B450,'DATA BASE'!A:C,3,FALSE)</f>
        <v>M3</v>
      </c>
      <c r="F450" s="8">
        <f>VLOOKUP(B450,'DATA BASE'!A:D,4,0)</f>
        <v>13.01</v>
      </c>
      <c r="G450" s="8">
        <f t="shared" si="24"/>
        <v>1014.78</v>
      </c>
      <c r="I450" s="4"/>
    </row>
    <row r="451" spans="1:9" ht="12.75" customHeight="1">
      <c r="A451" s="2">
        <v>2040100200</v>
      </c>
      <c r="B451" s="55">
        <v>7040100220</v>
      </c>
      <c r="C451" s="7" t="str">
        <f>VLOOKUP(B451,'DATA BASE'!A:C,2,FALSE)</f>
        <v>REATERRO COM COMPACTACAO MECANICA</v>
      </c>
      <c r="D451" s="8">
        <v>223</v>
      </c>
      <c r="E451" s="55" t="str">
        <f>VLOOKUP(B451,'DATA BASE'!A:C,3,FALSE)</f>
        <v>M3</v>
      </c>
      <c r="F451" s="8">
        <f>VLOOKUP(B451,'DATA BASE'!A:D,4,0)</f>
        <v>19.08</v>
      </c>
      <c r="G451" s="8">
        <f t="shared" si="24"/>
        <v>4254.84</v>
      </c>
      <c r="I451" s="4"/>
    </row>
    <row r="452" spans="1:9" ht="12.75">
      <c r="A452" s="2">
        <v>2040100320</v>
      </c>
      <c r="B452" s="55">
        <v>7040100280</v>
      </c>
      <c r="C452" s="7" t="str">
        <f>VLOOKUP(B452,'DATA BASE'!A:C,2,FALSE)</f>
        <v>ATERRO COM ARGILA C/ APILOAMENTO MANUAL</v>
      </c>
      <c r="D452" s="8">
        <v>56</v>
      </c>
      <c r="E452" s="55" t="str">
        <f>VLOOKUP(B452,'DATA BASE'!A:C,3,FALSE)</f>
        <v>M3</v>
      </c>
      <c r="F452" s="8">
        <f>VLOOKUP(B452,'DATA BASE'!A:D,4,0)</f>
        <v>98.18</v>
      </c>
      <c r="G452" s="8">
        <f t="shared" si="24"/>
        <v>5498.08</v>
      </c>
      <c r="I452" s="4"/>
    </row>
    <row r="453" spans="1:9" ht="12.75" customHeight="1">
      <c r="A453" s="2">
        <v>2990004212</v>
      </c>
      <c r="B453" s="55">
        <v>7040100350</v>
      </c>
      <c r="C453" s="7" t="str">
        <f>VLOOKUP(B453,'DATA BASE'!A:C,2,FALSE)</f>
        <v>CARGA E DESCARGA QQ TIPO SOLO(BOTA FORA)</v>
      </c>
      <c r="D453" s="8">
        <v>126</v>
      </c>
      <c r="E453" s="55" t="str">
        <f>VLOOKUP(B453,'DATA BASE'!A:C,3,FALSE)</f>
        <v>M3</v>
      </c>
      <c r="F453" s="8">
        <f>VLOOKUP(B453,'DATA BASE'!A:D,4,0)</f>
        <v>2.45</v>
      </c>
      <c r="G453" s="8">
        <f t="shared" si="24"/>
        <v>308.7</v>
      </c>
      <c r="I453" s="4"/>
    </row>
    <row r="454" spans="1:9" ht="12.75">
      <c r="A454" s="2">
        <v>2990004213</v>
      </c>
      <c r="B454" s="55">
        <v>7040100380</v>
      </c>
      <c r="C454" s="7" t="str">
        <f>VLOOKUP(B454,'DATA BASE'!A:C,2,FALSE)</f>
        <v>TRANSPORTE DE SOLOS PARA BOTA FORA</v>
      </c>
      <c r="D454" s="8">
        <v>1260</v>
      </c>
      <c r="E454" s="55" t="str">
        <f>VLOOKUP(B454,'DATA BASE'!A:C,3,FALSE)</f>
        <v>MK</v>
      </c>
      <c r="F454" s="8">
        <f>VLOOKUP(B454,'DATA BASE'!A:D,4,0)</f>
        <v>0.79</v>
      </c>
      <c r="G454" s="8">
        <f t="shared" si="24"/>
        <v>995.4</v>
      </c>
      <c r="I454" s="4"/>
    </row>
    <row r="455" spans="1:9" ht="12.75" customHeight="1">
      <c r="A455" s="1"/>
      <c r="B455" s="13" t="s">
        <v>24</v>
      </c>
      <c r="C455" s="13"/>
      <c r="D455" s="52"/>
      <c r="E455" s="13"/>
      <c r="F455" s="13"/>
      <c r="G455" s="6">
        <f>SUBTOTAL(9,G456:G456)</f>
        <v>3226.55</v>
      </c>
      <c r="I455" s="4"/>
    </row>
    <row r="456" spans="1:9" ht="12.75">
      <c r="A456" s="2">
        <v>2051000045</v>
      </c>
      <c r="B456" s="55">
        <v>7050100030</v>
      </c>
      <c r="C456" s="7" t="str">
        <f>VLOOKUP(B456,'DATA BASE'!A:C,2,FALSE)</f>
        <v>ESCORAMENTO CAVAS COM PRANCHA METALICA</v>
      </c>
      <c r="D456" s="8">
        <v>47</v>
      </c>
      <c r="E456" s="55" t="str">
        <f>VLOOKUP(B456,'DATA BASE'!A:C,3,FALSE)</f>
        <v>M2</v>
      </c>
      <c r="F456" s="8">
        <f>VLOOKUP(B456,'DATA BASE'!A:D,4,0)</f>
        <v>68.65</v>
      </c>
      <c r="G456" s="8">
        <f>ROUND(D456*F456,2)</f>
        <v>3226.55</v>
      </c>
      <c r="I456" s="4"/>
    </row>
    <row r="457" spans="1:9" ht="12.75" customHeight="1">
      <c r="A457" s="1"/>
      <c r="B457" s="13" t="s">
        <v>25</v>
      </c>
      <c r="C457" s="13"/>
      <c r="D457" s="52"/>
      <c r="E457" s="13"/>
      <c r="F457" s="13"/>
      <c r="G457" s="6">
        <f>SUBTOTAL(9,G458:G458)</f>
        <v>1396</v>
      </c>
      <c r="I457" s="4"/>
    </row>
    <row r="458" spans="1:9" s="55" customFormat="1" ht="12.75" customHeight="1">
      <c r="A458" s="2"/>
      <c r="B458" s="55">
        <v>7060100010</v>
      </c>
      <c r="C458" s="7" t="str">
        <f>VLOOKUP(B458,'DATA BASE'!A:C,2,FALSE)</f>
        <v>ESGOT C/ AUX DE CJ MOTO-BOMBA ATE 10M3/H</v>
      </c>
      <c r="D458" s="8">
        <v>200</v>
      </c>
      <c r="E458" s="55" t="str">
        <f>VLOOKUP(B458,'DATA BASE'!A:C,3,FALSE)</f>
        <v>HRS</v>
      </c>
      <c r="F458" s="8">
        <f>VLOOKUP(B458,'DATA BASE'!A:D,4,0)</f>
        <v>6.98</v>
      </c>
      <c r="G458" s="8">
        <f>ROUND(D458*F458,2)</f>
        <v>1396</v>
      </c>
      <c r="H458" s="2"/>
      <c r="I458" s="4"/>
    </row>
    <row r="459" spans="1:9" ht="12.75" customHeight="1">
      <c r="A459" s="1"/>
      <c r="B459" s="13" t="s">
        <v>27</v>
      </c>
      <c r="C459" s="13"/>
      <c r="D459" s="52"/>
      <c r="E459" s="13"/>
      <c r="F459" s="13"/>
      <c r="G459" s="6">
        <f>SUBTOTAL(9,G460:G465)</f>
        <v>64920.27999999999</v>
      </c>
      <c r="I459" s="4"/>
    </row>
    <row r="460" spans="1:9" ht="12.75" customHeight="1">
      <c r="A460" s="2">
        <v>2080100030</v>
      </c>
      <c r="B460" s="55">
        <v>7070100050</v>
      </c>
      <c r="C460" s="7" t="str">
        <f>VLOOKUP(B460,'DATA BASE'!A:C,2,FALSE)</f>
        <v>LASTRO DE BRITA "2"</v>
      </c>
      <c r="D460" s="8">
        <v>3</v>
      </c>
      <c r="E460" s="55" t="str">
        <f>VLOOKUP(B460,'DATA BASE'!A:C,3,FALSE)</f>
        <v>M3</v>
      </c>
      <c r="F460" s="8">
        <f>VLOOKUP(B460,'DATA BASE'!A:D,4,0)</f>
        <v>98.84</v>
      </c>
      <c r="G460" s="8">
        <f aca="true" t="shared" si="25" ref="G460:G465">ROUND(D460*F460,2)</f>
        <v>296.52</v>
      </c>
      <c r="I460" s="4"/>
    </row>
    <row r="461" spans="1:9" ht="12.75" customHeight="1">
      <c r="A461" s="2">
        <v>2080100041</v>
      </c>
      <c r="B461" s="55">
        <v>7070100090</v>
      </c>
      <c r="C461" s="7" t="str">
        <f>VLOOKUP(B461,'DATA BASE'!A:C,2,FALSE)</f>
        <v>LASTRO DE CONCRETO MAGRO</v>
      </c>
      <c r="D461" s="8">
        <v>2</v>
      </c>
      <c r="E461" s="55" t="str">
        <f>VLOOKUP(B461,'DATA BASE'!A:C,3,FALSE)</f>
        <v>M3</v>
      </c>
      <c r="F461" s="8">
        <f>VLOOKUP(B461,'DATA BASE'!A:D,4,0)</f>
        <v>432.52</v>
      </c>
      <c r="G461" s="8">
        <f t="shared" si="25"/>
        <v>865.04</v>
      </c>
      <c r="I461" s="4"/>
    </row>
    <row r="462" spans="1:9" ht="12.75" customHeight="1">
      <c r="A462" s="2">
        <v>2080100080</v>
      </c>
      <c r="B462" s="55">
        <v>7070100140</v>
      </c>
      <c r="C462" s="7" t="str">
        <f>VLOOKUP(B462,'DATA BASE'!A:C,2,FALSE)</f>
        <v>FORMA PLANA CHAPA 12MM-VIGA/PILAR/PAREDE</v>
      </c>
      <c r="D462" s="8">
        <v>119</v>
      </c>
      <c r="E462" s="55" t="str">
        <f>VLOOKUP(B462,'DATA BASE'!A:C,3,FALSE)</f>
        <v>M2</v>
      </c>
      <c r="F462" s="8">
        <f>VLOOKUP(B462,'DATA BASE'!A:D,4,0)</f>
        <v>100.19</v>
      </c>
      <c r="G462" s="8">
        <f t="shared" si="25"/>
        <v>11922.61</v>
      </c>
      <c r="I462" s="4"/>
    </row>
    <row r="463" spans="1:9" ht="12.75">
      <c r="A463" s="2">
        <v>2080100090</v>
      </c>
      <c r="B463" s="55">
        <v>7070100160</v>
      </c>
      <c r="C463" s="7" t="str">
        <f>VLOOKUP(B463,'DATA BASE'!A:C,2,FALSE)</f>
        <v>FORMA CURVA CHAPA COMPENSADA PLAST 12MM</v>
      </c>
      <c r="D463" s="8">
        <v>96</v>
      </c>
      <c r="E463" s="55" t="str">
        <f>VLOOKUP(B463,'DATA BASE'!A:C,3,FALSE)</f>
        <v>M2</v>
      </c>
      <c r="F463" s="8">
        <f>VLOOKUP(B463,'DATA BASE'!A:D,4,0)</f>
        <v>125.25</v>
      </c>
      <c r="G463" s="8">
        <f t="shared" si="25"/>
        <v>12024</v>
      </c>
      <c r="I463" s="4"/>
    </row>
    <row r="464" spans="1:9" ht="12.75" customHeight="1">
      <c r="A464" s="2">
        <v>2080100120</v>
      </c>
      <c r="B464" s="55">
        <v>7070100200</v>
      </c>
      <c r="C464" s="7" t="str">
        <f>VLOOKUP(B464,'DATA BASE'!A:C,2,FALSE)</f>
        <v>ARMADURA CA-50</v>
      </c>
      <c r="D464" s="8">
        <v>2529</v>
      </c>
      <c r="E464" s="55" t="str">
        <f>VLOOKUP(B464,'DATA BASE'!A:C,3,FALSE)</f>
        <v>KG</v>
      </c>
      <c r="F464" s="8">
        <f>VLOOKUP(B464,'DATA BASE'!A:D,4,0)</f>
        <v>9.94</v>
      </c>
      <c r="G464" s="8">
        <f t="shared" si="25"/>
        <v>25138.26</v>
      </c>
      <c r="I464" s="4"/>
    </row>
    <row r="465" spans="1:9" ht="12.75" customHeight="1">
      <c r="A465" s="2">
        <v>2080100287</v>
      </c>
      <c r="B465" s="55">
        <v>7070100290</v>
      </c>
      <c r="C465" s="7" t="str">
        <f>VLOOKUP(B465,'DATA BASE'!A:C,2,FALSE)</f>
        <v>CONCRETO USINADO FCK 300 KG/CM2</v>
      </c>
      <c r="D465" s="8">
        <v>31</v>
      </c>
      <c r="E465" s="55" t="str">
        <f>VLOOKUP(B465,'DATA BASE'!A:C,3,FALSE)</f>
        <v>M3</v>
      </c>
      <c r="F465" s="8">
        <f>VLOOKUP(B465,'DATA BASE'!A:D,4,0)</f>
        <v>473.35</v>
      </c>
      <c r="G465" s="8">
        <f t="shared" si="25"/>
        <v>14673.85</v>
      </c>
      <c r="I465" s="4"/>
    </row>
    <row r="466" spans="2:9" s="9" customFormat="1" ht="12.75" customHeight="1">
      <c r="B466" s="13" t="s">
        <v>33</v>
      </c>
      <c r="C466" s="13"/>
      <c r="D466" s="52"/>
      <c r="E466" s="13"/>
      <c r="F466" s="13"/>
      <c r="G466" s="6">
        <f>SUBTOTAL(9,G467)</f>
        <v>3684.29</v>
      </c>
      <c r="H466" s="11"/>
      <c r="I466" s="4"/>
    </row>
    <row r="467" spans="1:9" ht="12.75">
      <c r="A467" s="2">
        <v>2081000050</v>
      </c>
      <c r="B467" s="55">
        <v>7080100050</v>
      </c>
      <c r="C467" s="7" t="str">
        <f>VLOOKUP(B467,'DATA BASE'!A:C,2,FALSE)</f>
        <v>PV-ANEL CONCR DN 1200 PROF DE2,76A3,25M</v>
      </c>
      <c r="D467" s="8">
        <v>1</v>
      </c>
      <c r="E467" s="55" t="str">
        <f>VLOOKUP(B467,'DATA BASE'!A:C,3,FALSE)</f>
        <v>UN</v>
      </c>
      <c r="F467" s="8">
        <f>VLOOKUP(B467,'DATA BASE'!A:D,4,0)</f>
        <v>3684.29</v>
      </c>
      <c r="G467" s="8">
        <f>ROUND(D467*F467,2)</f>
        <v>3684.29</v>
      </c>
      <c r="I467" s="4"/>
    </row>
    <row r="468" spans="1:9" ht="12.75" customHeight="1">
      <c r="A468" s="1"/>
      <c r="B468" s="13" t="s">
        <v>35</v>
      </c>
      <c r="C468" s="13"/>
      <c r="D468" s="52"/>
      <c r="E468" s="13"/>
      <c r="F468" s="13"/>
      <c r="G468" s="6">
        <f>SUBTOTAL(9,G469:G473)</f>
        <v>9282.08</v>
      </c>
      <c r="I468" s="4"/>
    </row>
    <row r="469" spans="1:9" ht="12.75" customHeight="1">
      <c r="A469" s="2">
        <v>2090100380</v>
      </c>
      <c r="B469" s="55">
        <v>7090100090</v>
      </c>
      <c r="C469" s="7" t="str">
        <f>VLOOKUP(B469,'DATA BASE'!A:C,2,FALSE)</f>
        <v>ALVENARIA BLOCO CONCRETO E=14CM APARENTE</v>
      </c>
      <c r="D469" s="8">
        <v>11</v>
      </c>
      <c r="E469" s="55" t="str">
        <f>VLOOKUP(B469,'DATA BASE'!A:C,3,FALSE)</f>
        <v>M2</v>
      </c>
      <c r="F469" s="8">
        <f>VLOOKUP(B469,'DATA BASE'!A:D,4,0)</f>
        <v>61.41</v>
      </c>
      <c r="G469" s="8">
        <f>ROUND(D469*F469,2)</f>
        <v>675.51</v>
      </c>
      <c r="I469" s="4"/>
    </row>
    <row r="470" spans="1:9" ht="12.75" customHeight="1">
      <c r="A470" s="2">
        <v>2090100522</v>
      </c>
      <c r="B470" s="55">
        <v>7090100200</v>
      </c>
      <c r="C470" s="7" t="str">
        <f>VLOOKUP(B470,'DATA BASE'!A:C,2,FALSE)</f>
        <v>GUARDA CORPO PRFV 2"X2"  PADRAO A2.3</v>
      </c>
      <c r="D470" s="10">
        <v>11</v>
      </c>
      <c r="E470" s="55" t="str">
        <f>VLOOKUP(B470,'DATA BASE'!A:C,3,FALSE)</f>
        <v>M</v>
      </c>
      <c r="F470" s="8">
        <f>VLOOKUP(B470,'DATA BASE'!A:D,4,0)</f>
        <v>390.38</v>
      </c>
      <c r="G470" s="8">
        <f>ROUND(D470*F470,2)</f>
        <v>4294.18</v>
      </c>
      <c r="I470" s="4"/>
    </row>
    <row r="471" spans="1:9" ht="12.75" customHeight="1">
      <c r="A471" s="2">
        <v>2990002135</v>
      </c>
      <c r="B471" s="55">
        <v>7090100230</v>
      </c>
      <c r="C471" s="7" t="str">
        <f>VLOOKUP(B471,'DATA BASE'!A:C,2,FALSE)</f>
        <v>CORRIMAO PRFV 2"X2" PADRAO A2.3</v>
      </c>
      <c r="D471" s="10">
        <v>11</v>
      </c>
      <c r="E471" s="55" t="str">
        <f>VLOOKUP(B471,'DATA BASE'!A:C,3,FALSE)</f>
        <v>M</v>
      </c>
      <c r="F471" s="8">
        <f>VLOOKUP(B471,'DATA BASE'!A:D,4,0)</f>
        <v>226.79</v>
      </c>
      <c r="G471" s="8">
        <f>ROUND(D471*F471,2)</f>
        <v>2494.69</v>
      </c>
      <c r="I471" s="4"/>
    </row>
    <row r="472" spans="1:9" ht="12.75" customHeight="1">
      <c r="A472" s="2">
        <v>2090100090</v>
      </c>
      <c r="B472" s="55">
        <v>7120100030</v>
      </c>
      <c r="C472" s="7" t="str">
        <f>VLOOKUP(B472,'DATA BASE'!A:C,2,FALSE)</f>
        <v>PORTA ALUMINIO DE ABRIR/CORRER, COMPLETA</v>
      </c>
      <c r="D472" s="8">
        <v>2</v>
      </c>
      <c r="E472" s="55" t="str">
        <f>VLOOKUP(B472,'DATA BASE'!A:C,3,FALSE)</f>
        <v>M2</v>
      </c>
      <c r="F472" s="8">
        <f>VLOOKUP(B472,'DATA BASE'!A:D,4,0)</f>
        <v>806.49</v>
      </c>
      <c r="G472" s="8">
        <f>ROUND(D472*F472,2)</f>
        <v>1612.98</v>
      </c>
      <c r="I472" s="4"/>
    </row>
    <row r="473" spans="1:9" ht="12.75">
      <c r="A473" s="2">
        <v>2990002136</v>
      </c>
      <c r="B473" s="55">
        <v>7130100010</v>
      </c>
      <c r="C473" s="7" t="str">
        <f>VLOOKUP(B473,'DATA BASE'!A:C,2,FALSE)</f>
        <v>COBERT TELHAS FIBR OND E=6MM, C/ MADEIR</v>
      </c>
      <c r="D473" s="8">
        <v>2</v>
      </c>
      <c r="E473" s="55" t="str">
        <f>VLOOKUP(B473,'DATA BASE'!A:C,3,FALSE)</f>
        <v>M2</v>
      </c>
      <c r="F473" s="8">
        <f>VLOOKUP(B473,'DATA BASE'!A:D,4,0)</f>
        <v>102.36</v>
      </c>
      <c r="G473" s="8">
        <f>ROUND(D473*F473,2)</f>
        <v>204.72</v>
      </c>
      <c r="I473" s="4"/>
    </row>
    <row r="474" spans="1:9" ht="15">
      <c r="A474" s="1"/>
      <c r="B474" s="13" t="s">
        <v>36</v>
      </c>
      <c r="C474" s="13"/>
      <c r="D474" s="52"/>
      <c r="E474" s="13"/>
      <c r="F474" s="13"/>
      <c r="G474" s="6">
        <f>SUBTOTAL(9,G475:G476)</f>
        <v>3616.2799999999997</v>
      </c>
      <c r="I474" s="4"/>
    </row>
    <row r="475" spans="1:9" ht="12.75" customHeight="1">
      <c r="A475" s="2">
        <v>2100100140</v>
      </c>
      <c r="B475" s="55">
        <v>7100100070</v>
      </c>
      <c r="C475" s="7" t="str">
        <f>VLOOKUP(B475,'DATA BASE'!A:C,2,FALSE)</f>
        <v>PISO CIMENTADO E=2,0CM SOB/ LASTRO 8,0CM</v>
      </c>
      <c r="D475" s="8">
        <v>34</v>
      </c>
      <c r="E475" s="55" t="str">
        <f>VLOOKUP(B475,'DATA BASE'!A:C,3,FALSE)</f>
        <v>M2</v>
      </c>
      <c r="F475" s="8">
        <f>VLOOKUP(B475,'DATA BASE'!A:D,4,0)</f>
        <v>60.28</v>
      </c>
      <c r="G475" s="8">
        <f>ROUND(D475*F475,2)</f>
        <v>2049.52</v>
      </c>
      <c r="I475" s="4"/>
    </row>
    <row r="476" spans="1:9" ht="12.75">
      <c r="A476" s="2">
        <v>2100100470</v>
      </c>
      <c r="B476" s="55">
        <v>7100100400</v>
      </c>
      <c r="C476" s="7" t="str">
        <f>VLOOKUP(B476,'DATA BASE'!A:C,2,FALSE)</f>
        <v>PINTURA ACRILICA PARA PISO 2 DEMAOS</v>
      </c>
      <c r="D476" s="8">
        <v>92</v>
      </c>
      <c r="E476" s="55" t="str">
        <f>VLOOKUP(B476,'DATA BASE'!A:C,3,FALSE)</f>
        <v>M2</v>
      </c>
      <c r="F476" s="8">
        <f>VLOOKUP(B476,'DATA BASE'!A:D,4,0)</f>
        <v>17.03</v>
      </c>
      <c r="G476" s="8">
        <f>ROUND(D476*F476,2)</f>
        <v>1566.76</v>
      </c>
      <c r="I476" s="4"/>
    </row>
    <row r="477" spans="1:9" ht="12.75" customHeight="1">
      <c r="A477" s="1"/>
      <c r="B477" s="13" t="s">
        <v>38</v>
      </c>
      <c r="C477" s="13"/>
      <c r="D477" s="52"/>
      <c r="E477" s="13"/>
      <c r="F477" s="13"/>
      <c r="G477" s="6">
        <f>SUBTOTAL(9,G478:G480)</f>
        <v>9294.48</v>
      </c>
      <c r="I477" s="4"/>
    </row>
    <row r="478" spans="1:9" ht="12.75">
      <c r="A478" s="2">
        <v>2100101100</v>
      </c>
      <c r="B478" s="55">
        <v>7110100100</v>
      </c>
      <c r="C478" s="7" t="str">
        <f>VLOOKUP(B478,'DATA BASE'!A:C,2,FALSE)</f>
        <v>IGOL 2 OU SIMILAR 2 DEMAOS</v>
      </c>
      <c r="D478" s="8">
        <v>88</v>
      </c>
      <c r="E478" s="55" t="str">
        <f>VLOOKUP(B478,'DATA BASE'!A:C,3,FALSE)</f>
        <v>M2</v>
      </c>
      <c r="F478" s="8">
        <f>VLOOKUP(B478,'DATA BASE'!A:D,4,0)</f>
        <v>13.62</v>
      </c>
      <c r="G478" s="8">
        <f>ROUND(D478*F478,2)</f>
        <v>1198.56</v>
      </c>
      <c r="I478" s="4"/>
    </row>
    <row r="479" spans="1:9" ht="12.75" customHeight="1">
      <c r="A479" s="2">
        <v>2100101160</v>
      </c>
      <c r="B479" s="55">
        <v>7110100130</v>
      </c>
      <c r="C479" s="7" t="str">
        <f>VLOOKUP(B479,'DATA BASE'!A:C,2,FALSE)</f>
        <v>SIKA TOP 107 OU SIMILAR 3 DEMAOS</v>
      </c>
      <c r="D479" s="8">
        <v>132</v>
      </c>
      <c r="E479" s="55" t="str">
        <f>VLOOKUP(B479,'DATA BASE'!A:C,3,FALSE)</f>
        <v>M2</v>
      </c>
      <c r="F479" s="8">
        <f>VLOOKUP(B479,'DATA BASE'!A:D,4,0)</f>
        <v>53.73</v>
      </c>
      <c r="G479" s="8">
        <f>ROUND(D479*F479,2)</f>
        <v>7092.36</v>
      </c>
      <c r="I479" s="4"/>
    </row>
    <row r="480" spans="1:9" ht="12.75" customHeight="1">
      <c r="A480" s="2">
        <v>2990003243</v>
      </c>
      <c r="B480" s="55">
        <v>7110100170</v>
      </c>
      <c r="C480" s="7" t="str">
        <f>VLOOKUP(B480,'DATA BASE'!A:C,2,FALSE)</f>
        <v>SIKAGARD 62 OU SIMILAR</v>
      </c>
      <c r="D480" s="8">
        <v>12</v>
      </c>
      <c r="E480" s="55" t="str">
        <f>VLOOKUP(B480,'DATA BASE'!A:C,3,FALSE)</f>
        <v>M2</v>
      </c>
      <c r="F480" s="8">
        <f>VLOOKUP(B480,'DATA BASE'!A:D,4,0)</f>
        <v>83.63</v>
      </c>
      <c r="G480" s="8">
        <f>ROUND(D480*F480,2)</f>
        <v>1003.56</v>
      </c>
      <c r="I480" s="4"/>
    </row>
    <row r="481" spans="1:9" ht="15">
      <c r="A481" s="1"/>
      <c r="B481" s="13" t="s">
        <v>39</v>
      </c>
      <c r="C481" s="13"/>
      <c r="D481" s="52"/>
      <c r="E481" s="13"/>
      <c r="F481" s="13"/>
      <c r="G481" s="6">
        <f>SUBTOTAL(9,G482:G487)</f>
        <v>56788.42</v>
      </c>
      <c r="I481" s="4"/>
    </row>
    <row r="482" spans="1:9" ht="12.75" customHeight="1">
      <c r="A482" s="2">
        <v>2990007556</v>
      </c>
      <c r="B482" s="55">
        <v>7160100010</v>
      </c>
      <c r="C482" s="7" t="str">
        <f>VLOOKUP(B482,'DATA BASE'!A:C,2,FALSE)</f>
        <v>MONT E ASSENT CJ MOTOBOMBA POT ATE 10CV</v>
      </c>
      <c r="D482" s="8">
        <v>2</v>
      </c>
      <c r="E482" s="55" t="str">
        <f>VLOOKUP(B482,'DATA BASE'!A:C,3,FALSE)</f>
        <v>UN</v>
      </c>
      <c r="F482" s="8">
        <f>VLOOKUP(B482,'DATA BASE'!A:D,4,0)</f>
        <v>621.2</v>
      </c>
      <c r="G482" s="8">
        <f aca="true" t="shared" si="26" ref="G482:G487">ROUND(D482*F482,2)</f>
        <v>1242.4</v>
      </c>
      <c r="I482" s="4"/>
    </row>
    <row r="483" spans="1:9" ht="12.75" customHeight="1">
      <c r="A483" s="2">
        <v>2120100760</v>
      </c>
      <c r="B483" s="55">
        <v>7160100390</v>
      </c>
      <c r="C483" s="7" t="str">
        <f>VLOOKUP(B483,'DATA BASE'!A:C,2,FALSE)</f>
        <v>TAMPA FIBRA VIDRO E=6MM</v>
      </c>
      <c r="D483" s="10">
        <v>5</v>
      </c>
      <c r="E483" s="55" t="str">
        <f>VLOOKUP(B483,'DATA BASE'!A:C,3,FALSE)</f>
        <v>M2</v>
      </c>
      <c r="F483" s="8">
        <f>VLOOKUP(B483,'DATA BASE'!A:D,4,0)</f>
        <v>883.33</v>
      </c>
      <c r="G483" s="8">
        <f t="shared" si="26"/>
        <v>4416.65</v>
      </c>
      <c r="I483" s="4"/>
    </row>
    <row r="484" spans="1:9" ht="12.75">
      <c r="A484" s="2">
        <v>2990007557</v>
      </c>
      <c r="B484" s="55">
        <v>7160200020</v>
      </c>
      <c r="C484" s="7" t="str">
        <f>VLOOKUP(B484,'DATA BASE'!A:C,2,FALSE)</f>
        <v>FORN EXEC DE BIOFILTRO RETANGULAR TIPO 2</v>
      </c>
      <c r="D484" s="8">
        <v>1</v>
      </c>
      <c r="E484" s="55" t="str">
        <f>VLOOKUP(B484,'DATA BASE'!A:C,3,FALSE)</f>
        <v>UN</v>
      </c>
      <c r="F484" s="8">
        <f>VLOOKUP(B484,'DATA BASE'!A:D,4,0)</f>
        <v>16553.28</v>
      </c>
      <c r="G484" s="8">
        <f t="shared" si="26"/>
        <v>16553.28</v>
      </c>
      <c r="I484" s="4"/>
    </row>
    <row r="485" spans="1:9" ht="12.75">
      <c r="A485" s="2">
        <v>2990007558</v>
      </c>
      <c r="B485" s="55">
        <v>7169000134</v>
      </c>
      <c r="C485" s="7" t="str">
        <f>VLOOKUP(B485,'DATA BASE'!A:C,2,FALSE)</f>
        <v>MONT E INST DOS MATERAIS HIDRAUL EEEB-H</v>
      </c>
      <c r="D485" s="8">
        <v>1</v>
      </c>
      <c r="E485" s="55" t="str">
        <f>VLOOKUP(B485,'DATA BASE'!A:C,3,FALSE)</f>
        <v>UN</v>
      </c>
      <c r="F485" s="8">
        <f>VLOOKUP(B485,'DATA BASE'!A:D,4,0)</f>
        <v>5402.8</v>
      </c>
      <c r="G485" s="8">
        <f t="shared" si="26"/>
        <v>5402.8</v>
      </c>
      <c r="I485" s="4"/>
    </row>
    <row r="486" spans="1:9" ht="12.75" customHeight="1">
      <c r="A486" s="2">
        <v>2990004843</v>
      </c>
      <c r="B486" s="55">
        <v>7169000136</v>
      </c>
      <c r="C486" s="7" t="str">
        <f>VLOOKUP(B486,'DATA BASE'!A:C,2,FALSE)</f>
        <v>FORN INST QUADRO COMANDO MOTORES 2X5,0CV</v>
      </c>
      <c r="D486" s="8">
        <v>1</v>
      </c>
      <c r="E486" s="55" t="str">
        <f>VLOOKUP(B486,'DATA BASE'!A:C,3,FALSE)</f>
        <v>UN</v>
      </c>
      <c r="F486" s="8">
        <f>VLOOKUP(B486,'DATA BASE'!A:D,4,0)</f>
        <v>10707.04</v>
      </c>
      <c r="G486" s="8">
        <f t="shared" si="26"/>
        <v>10707.04</v>
      </c>
      <c r="I486" s="4"/>
    </row>
    <row r="487" spans="1:9" ht="12.75" customHeight="1">
      <c r="A487" s="2">
        <v>2990002873</v>
      </c>
      <c r="B487" s="55">
        <v>7169000137</v>
      </c>
      <c r="C487" s="7" t="str">
        <f>VLOOKUP(B487,'DATA BASE'!A:C,2,FALSE)</f>
        <v>FORN E EXEC DAS INST ELETR EEEB-H - RNS</v>
      </c>
      <c r="D487" s="8">
        <v>1</v>
      </c>
      <c r="E487" s="55" t="str">
        <f>VLOOKUP(B487,'DATA BASE'!A:C,3,FALSE)</f>
        <v>UN</v>
      </c>
      <c r="F487" s="8">
        <f>VLOOKUP(B487,'DATA BASE'!A:D,4,0)</f>
        <v>18466.25</v>
      </c>
      <c r="G487" s="8">
        <f t="shared" si="26"/>
        <v>18466.25</v>
      </c>
      <c r="I487" s="4"/>
    </row>
    <row r="488" spans="1:9" ht="12.75" customHeight="1">
      <c r="A488" s="1"/>
      <c r="B488" s="13" t="s">
        <v>41</v>
      </c>
      <c r="C488" s="13"/>
      <c r="D488" s="52"/>
      <c r="E488" s="13"/>
      <c r="F488" s="13"/>
      <c r="G488" s="6">
        <f>SUBTOTAL(9,G489:G490)</f>
        <v>10709.800000000001</v>
      </c>
      <c r="I488" s="4"/>
    </row>
    <row r="489" spans="2:9" s="55" customFormat="1" ht="12.75" customHeight="1">
      <c r="B489" s="55">
        <v>7180100010</v>
      </c>
      <c r="C489" s="7" t="str">
        <f>VLOOKUP(B489,'DATA BASE'!A:C,2,FALSE)</f>
        <v>PECAS EM CHAPAS/PERFIL/BARRA EM ACO</v>
      </c>
      <c r="D489" s="8">
        <v>10</v>
      </c>
      <c r="E489" s="55" t="str">
        <f>VLOOKUP(B489,'DATA BASE'!A:C,3,FALSE)</f>
        <v>KG</v>
      </c>
      <c r="F489" s="8">
        <f>VLOOKUP(B489,'DATA BASE'!A:D,4,0)</f>
        <v>25.72</v>
      </c>
      <c r="G489" s="8">
        <f>ROUND(D489*F489,2)</f>
        <v>257.2</v>
      </c>
      <c r="H489" s="2"/>
      <c r="I489" s="4"/>
    </row>
    <row r="490" spans="1:9" ht="12.75" customHeight="1">
      <c r="A490" s="2">
        <v>2990002305</v>
      </c>
      <c r="B490" s="55">
        <v>7180100040</v>
      </c>
      <c r="C490" s="7" t="str">
        <f>VLOOKUP(B490,'DATA BASE'!A:C,2,FALSE)</f>
        <v>PECAS EM CHAPAS/PERFIL/BARRA EM ACO INOX</v>
      </c>
      <c r="D490" s="8">
        <v>180</v>
      </c>
      <c r="E490" s="55" t="str">
        <f>VLOOKUP(B490,'DATA BASE'!A:C,3,FALSE)</f>
        <v>KG</v>
      </c>
      <c r="F490" s="8">
        <f>VLOOKUP(B490,'DATA BASE'!A:D,4,0)</f>
        <v>58.07</v>
      </c>
      <c r="G490" s="8">
        <f>ROUND(D490*F490,2)</f>
        <v>10452.6</v>
      </c>
      <c r="I490" s="4"/>
    </row>
    <row r="491" spans="1:9" ht="12.75" customHeight="1">
      <c r="A491" s="1"/>
      <c r="B491" s="13" t="s">
        <v>43</v>
      </c>
      <c r="C491" s="13"/>
      <c r="D491" s="52"/>
      <c r="E491" s="13"/>
      <c r="F491" s="13"/>
      <c r="G491" s="6">
        <f>SUBTOTAL(9,G492:G499)</f>
        <v>19736.760000000002</v>
      </c>
      <c r="I491" s="4"/>
    </row>
    <row r="492" spans="1:9" ht="12.75">
      <c r="A492" s="2">
        <v>2150100270</v>
      </c>
      <c r="B492" s="55">
        <v>7210100280</v>
      </c>
      <c r="C492" s="7" t="str">
        <f>VLOOKUP(B492,'DATA BASE'!A:C,2,FALSE)</f>
        <v>PAVIMENTACAO BLOCO CONCR SEXTAVADO E=8CM</v>
      </c>
      <c r="D492" s="8">
        <v>36</v>
      </c>
      <c r="E492" s="55" t="str">
        <f>VLOOKUP(B492,'DATA BASE'!A:C,3,FALSE)</f>
        <v>M2</v>
      </c>
      <c r="F492" s="8">
        <f>VLOOKUP(B492,'DATA BASE'!A:D,4,0)</f>
        <v>59.49</v>
      </c>
      <c r="G492" s="8">
        <f aca="true" t="shared" si="27" ref="G492:G499">ROUND(D492*F492,2)</f>
        <v>2141.64</v>
      </c>
      <c r="I492" s="4"/>
    </row>
    <row r="493" spans="1:9" ht="12.75" customHeight="1">
      <c r="A493" s="2">
        <v>2150100280</v>
      </c>
      <c r="B493" s="55">
        <v>7210100320</v>
      </c>
      <c r="C493" s="7" t="str">
        <f>VLOOKUP(B493,'DATA BASE'!A:C,2,FALSE)</f>
        <v>MEIO FIO DE CONCRETO SECAO 15x12x30CM</v>
      </c>
      <c r="D493" s="8">
        <v>10</v>
      </c>
      <c r="E493" s="55" t="str">
        <f>VLOOKUP(B493,'DATA BASE'!A:C,3,FALSE)</f>
        <v>M</v>
      </c>
      <c r="F493" s="8">
        <f>VLOOKUP(B493,'DATA BASE'!A:D,4,0)</f>
        <v>45.72</v>
      </c>
      <c r="G493" s="8">
        <f t="shared" si="27"/>
        <v>457.2</v>
      </c>
      <c r="I493" s="4"/>
    </row>
    <row r="494" spans="1:9" ht="14.25" customHeight="1">
      <c r="A494" s="2">
        <v>2150100360</v>
      </c>
      <c r="B494" s="55">
        <v>7210100360</v>
      </c>
      <c r="C494" s="7" t="str">
        <f>VLOOKUP(B494,'DATA BASE'!A:C,2,FALSE)</f>
        <v>MURO TIPO"2" BLOCO/MOURAO/TELA PVC/ARAME</v>
      </c>
      <c r="D494" s="8">
        <v>46</v>
      </c>
      <c r="E494" s="55" t="str">
        <f>VLOOKUP(B494,'DATA BASE'!A:C,3,FALSE)</f>
        <v>M</v>
      </c>
      <c r="F494" s="8">
        <f>VLOOKUP(B494,'DATA BASE'!A:D,4,0)</f>
        <v>246.03</v>
      </c>
      <c r="G494" s="8">
        <f t="shared" si="27"/>
        <v>11317.38</v>
      </c>
      <c r="I494" s="4"/>
    </row>
    <row r="495" spans="1:9" s="31" customFormat="1" ht="12.75">
      <c r="A495" s="2">
        <v>2160100010</v>
      </c>
      <c r="B495" s="55">
        <v>7210100420</v>
      </c>
      <c r="C495" s="7" t="str">
        <f>VLOOKUP(B495,'DATA BASE'!A:C,2,FALSE)</f>
        <v>PORTAO TIPO "1" L=4,00M</v>
      </c>
      <c r="D495" s="8">
        <v>1</v>
      </c>
      <c r="E495" s="55" t="str">
        <f>VLOOKUP(B495,'DATA BASE'!A:C,3,FALSE)</f>
        <v>UN</v>
      </c>
      <c r="F495" s="8">
        <f>VLOOKUP(B495,'DATA BASE'!A:D,4,0)</f>
        <v>4463.37</v>
      </c>
      <c r="G495" s="8">
        <f t="shared" si="27"/>
        <v>4463.37</v>
      </c>
      <c r="H495" s="32"/>
      <c r="I495" s="4"/>
    </row>
    <row r="496" spans="1:9" s="31" customFormat="1" ht="12.75">
      <c r="A496" s="2">
        <v>2160100114</v>
      </c>
      <c r="B496" s="55">
        <v>7210100450</v>
      </c>
      <c r="C496" s="7" t="str">
        <f>VLOOKUP(B496,'DATA BASE'!A:C,2,FALSE)</f>
        <v>PINTURA LETREIRO/LOGOMARCA CESAN</v>
      </c>
      <c r="D496" s="8">
        <v>1.5</v>
      </c>
      <c r="E496" s="55" t="str">
        <f>VLOOKUP(B496,'DATA BASE'!A:C,3,FALSE)</f>
        <v>M2</v>
      </c>
      <c r="F496" s="8">
        <f>VLOOKUP(B496,'DATA BASE'!A:D,4,0)</f>
        <v>151.46</v>
      </c>
      <c r="G496" s="8">
        <f t="shared" si="27"/>
        <v>227.19</v>
      </c>
      <c r="H496" s="32"/>
      <c r="I496" s="4"/>
    </row>
    <row r="497" spans="1:9" s="31" customFormat="1" ht="12.75">
      <c r="A497" s="2">
        <v>2990005379</v>
      </c>
      <c r="B497" s="55">
        <v>7210100460</v>
      </c>
      <c r="C497" s="7" t="str">
        <f>VLOOKUP(B497,'DATA BASE'!A:C,2,FALSE)</f>
        <v>GRAMA ESMERALDA PLACAS, TERRA VEG. 2,0CM</v>
      </c>
      <c r="D497" s="8">
        <v>37</v>
      </c>
      <c r="E497" s="55" t="str">
        <f>VLOOKUP(B497,'DATA BASE'!A:C,3,FALSE)</f>
        <v>M2</v>
      </c>
      <c r="F497" s="8">
        <f>VLOOKUP(B497,'DATA BASE'!A:D,4,0)</f>
        <v>15.14</v>
      </c>
      <c r="G497" s="8">
        <f t="shared" si="27"/>
        <v>560.18</v>
      </c>
      <c r="H497" s="32"/>
      <c r="I497" s="4"/>
    </row>
    <row r="498" spans="1:9" s="31" customFormat="1" ht="12.75">
      <c r="A498" s="2">
        <v>2160100158</v>
      </c>
      <c r="B498" s="55">
        <v>7210100550</v>
      </c>
      <c r="C498" s="7" t="str">
        <f>VLOOKUP(B498,'DATA BASE'!A:C,2,FALSE)</f>
        <v>SARJETA EM CONCRETO</v>
      </c>
      <c r="D498" s="8">
        <v>10</v>
      </c>
      <c r="E498" s="55" t="str">
        <f>VLOOKUP(B498,'DATA BASE'!A:C,3,FALSE)</f>
        <v>M</v>
      </c>
      <c r="F498" s="8">
        <f>VLOOKUP(B498,'DATA BASE'!A:D,4,0)</f>
        <v>37.34</v>
      </c>
      <c r="G498" s="8">
        <f t="shared" si="27"/>
        <v>373.4</v>
      </c>
      <c r="H498" s="32"/>
      <c r="I498" s="4"/>
    </row>
    <row r="499" spans="1:9" s="31" customFormat="1" ht="12.75">
      <c r="A499" s="2">
        <v>2160100220</v>
      </c>
      <c r="B499" s="55">
        <v>7219000002</v>
      </c>
      <c r="C499" s="7" t="str">
        <f>VLOOKUP(B499,'DATA BASE'!A:C,2,FALSE)</f>
        <v>FORNECIMENTO E PLANTIO MUDA DE MURTA</v>
      </c>
      <c r="D499" s="8">
        <v>10</v>
      </c>
      <c r="E499" s="55" t="str">
        <f>VLOOKUP(B499,'DATA BASE'!A:C,3,FALSE)</f>
        <v>UN</v>
      </c>
      <c r="F499" s="8">
        <f>VLOOKUP(B499,'DATA BASE'!A:D,4,0)</f>
        <v>19.64</v>
      </c>
      <c r="G499" s="8">
        <f t="shared" si="27"/>
        <v>196.4</v>
      </c>
      <c r="H499" s="32"/>
      <c r="I499" s="4"/>
    </row>
    <row r="500" spans="2:9" s="55" customFormat="1" ht="15">
      <c r="B500" s="13" t="s">
        <v>718</v>
      </c>
      <c r="C500" s="13"/>
      <c r="D500" s="52"/>
      <c r="E500" s="13"/>
      <c r="F500" s="13"/>
      <c r="G500" s="6">
        <f>SUBTOTAL(9,G501:G541)</f>
        <v>96184.98999999999</v>
      </c>
      <c r="H500" s="58"/>
      <c r="I500" s="4"/>
    </row>
    <row r="501" spans="1:9" s="55" customFormat="1" ht="12.75" customHeight="1">
      <c r="A501" s="2">
        <v>2150100270</v>
      </c>
      <c r="B501" s="55">
        <v>7229000093</v>
      </c>
      <c r="C501" s="7" t="str">
        <f>VLOOKUP(B501,'DATA BASE'!A:C,2,FALSE)</f>
        <v>CJ MB SUB Q=23,05L/S, HM=9,53MCA,P=5,0CV</v>
      </c>
      <c r="D501" s="8">
        <v>2</v>
      </c>
      <c r="E501" s="55" t="str">
        <f>VLOOKUP(B501,'DATA BASE'!A:C,3,FALSE)</f>
        <v>CJ</v>
      </c>
      <c r="F501" s="8">
        <f>VLOOKUP(B501,'DATA BASE'!A:D,4,0)</f>
        <v>15124.74</v>
      </c>
      <c r="G501" s="8">
        <f aca="true" t="shared" si="28" ref="G501:G525">ROUND(D501*F501,2)</f>
        <v>30249.48</v>
      </c>
      <c r="H501" s="58"/>
      <c r="I501" s="4"/>
    </row>
    <row r="502" spans="1:9" s="55" customFormat="1" ht="12.75" customHeight="1">
      <c r="A502" s="2">
        <v>2150100280</v>
      </c>
      <c r="B502" s="55">
        <v>7223002460</v>
      </c>
      <c r="C502" s="7" t="str">
        <f>VLOOKUP(B502,'DATA BASE'!A:C,2,FALSE)</f>
        <v>EXTREM FOFO PF AV PN-10/16 ESG DN 200MM</v>
      </c>
      <c r="D502" s="8">
        <v>1</v>
      </c>
      <c r="E502" s="55" t="str">
        <f>VLOOKUP(B502,'DATA BASE'!A:C,3,FALSE)</f>
        <v>UN</v>
      </c>
      <c r="F502" s="8">
        <f>VLOOKUP(B502,'DATA BASE'!A:D,4,0)</f>
        <v>1083.11</v>
      </c>
      <c r="G502" s="8">
        <f t="shared" si="28"/>
        <v>1083.11</v>
      </c>
      <c r="H502" s="2"/>
      <c r="I502" s="4"/>
    </row>
    <row r="503" spans="1:9" s="55" customFormat="1" ht="12.75" customHeight="1">
      <c r="A503" s="2">
        <v>2150100360</v>
      </c>
      <c r="B503" s="55">
        <v>7222000410</v>
      </c>
      <c r="C503" s="7" t="str">
        <f>VLOOKUP(B503,'DATA BASE'!A:C,2,FALSE)</f>
        <v>ADUFA PAREDE FOFO P/FLANGE PN10 DN 200MM</v>
      </c>
      <c r="D503" s="8">
        <v>2</v>
      </c>
      <c r="E503" s="55" t="str">
        <f>VLOOKUP(B503,'DATA BASE'!A:C,3,FALSE)</f>
        <v>UN</v>
      </c>
      <c r="F503" s="8">
        <f>VLOOKUP(B503,'DATA BASE'!A:D,4,0)</f>
        <v>1833.11</v>
      </c>
      <c r="G503" s="8">
        <f t="shared" si="28"/>
        <v>3666.22</v>
      </c>
      <c r="H503" s="2"/>
      <c r="I503" s="4"/>
    </row>
    <row r="504" spans="1:9" s="55" customFormat="1" ht="12.75" customHeight="1">
      <c r="A504" s="2">
        <v>2160100010</v>
      </c>
      <c r="B504" s="55">
        <v>7222000480</v>
      </c>
      <c r="C504" s="7" t="str">
        <f>VLOOKUP(B504,'DATA BASE'!A:C,2,FALSE)</f>
        <v>HASTE FOFO ROSC/BOCA 1 1/8" 2,01 A 3,00M</v>
      </c>
      <c r="D504" s="8">
        <v>4</v>
      </c>
      <c r="E504" s="55" t="str">
        <f>VLOOKUP(B504,'DATA BASE'!A:C,3,FALSE)</f>
        <v>UN</v>
      </c>
      <c r="F504" s="8">
        <f>VLOOKUP(B504,'DATA BASE'!A:D,4,0)</f>
        <v>449.58</v>
      </c>
      <c r="G504" s="8">
        <f t="shared" si="28"/>
        <v>1798.32</v>
      </c>
      <c r="H504" s="2"/>
      <c r="I504" s="4"/>
    </row>
    <row r="505" spans="1:9" s="55" customFormat="1" ht="12.75" customHeight="1">
      <c r="A505" s="2">
        <v>2160100114</v>
      </c>
      <c r="B505" s="55">
        <v>7222000590</v>
      </c>
      <c r="C505" s="7" t="str">
        <f>VLOOKUP(B505,'DATA BASE'!A:C,2,FALSE)</f>
        <v>PEDESTAL DE MANOBRA SIMPLES MOD. 01</v>
      </c>
      <c r="D505" s="8">
        <v>2</v>
      </c>
      <c r="E505" s="55" t="str">
        <f>VLOOKUP(B505,'DATA BASE'!A:C,3,FALSE)</f>
        <v>UN</v>
      </c>
      <c r="F505" s="8">
        <f>VLOOKUP(B505,'DATA BASE'!A:D,4,0)</f>
        <v>2050.07</v>
      </c>
      <c r="G505" s="8">
        <f t="shared" si="28"/>
        <v>4100.14</v>
      </c>
      <c r="H505" s="2"/>
      <c r="I505" s="4"/>
    </row>
    <row r="506" spans="1:9" s="55" customFormat="1" ht="12.75" customHeight="1">
      <c r="A506" s="2"/>
      <c r="B506" s="55">
        <v>7222000730</v>
      </c>
      <c r="C506" s="7" t="str">
        <f>VLOOKUP(B506,'DATA BASE'!A:C,2,FALSE)</f>
        <v>MANCAL HASTE PROLONG FOFO 1 1/8"</v>
      </c>
      <c r="D506" s="8">
        <v>2</v>
      </c>
      <c r="E506" s="55" t="str">
        <f>VLOOKUP(B506,'DATA BASE'!A:C,3,FALSE)</f>
        <v>UN</v>
      </c>
      <c r="F506" s="8">
        <f>VLOOKUP(B506,'DATA BASE'!A:D,4,0)</f>
        <v>305.72</v>
      </c>
      <c r="G506" s="8">
        <f t="shared" si="28"/>
        <v>611.44</v>
      </c>
      <c r="H506" s="2"/>
      <c r="I506" s="4"/>
    </row>
    <row r="507" spans="1:9" s="55" customFormat="1" ht="12.75" customHeight="1">
      <c r="A507" s="2"/>
      <c r="B507" s="55">
        <v>7220450200</v>
      </c>
      <c r="C507" s="7" t="str">
        <f>VLOOKUP(B507,'DATA BASE'!A:C,2,FALSE)</f>
        <v>TOCO FOFO K9 PF10 ESG DN 200 0,51A1,50M</v>
      </c>
      <c r="D507" s="8">
        <v>1</v>
      </c>
      <c r="E507" s="55" t="str">
        <f>VLOOKUP(B507,'DATA BASE'!A:C,3,FALSE)</f>
        <v>UN</v>
      </c>
      <c r="F507" s="8">
        <f>VLOOKUP(B507,'DATA BASE'!A:D,4,0)</f>
        <v>874.57</v>
      </c>
      <c r="G507" s="8">
        <f t="shared" si="28"/>
        <v>874.57</v>
      </c>
      <c r="H507" s="58"/>
      <c r="I507" s="4"/>
    </row>
    <row r="508" spans="1:9" s="55" customFormat="1" ht="12.75" customHeight="1">
      <c r="A508" s="2">
        <v>2160100220</v>
      </c>
      <c r="B508" s="55">
        <v>7221100700</v>
      </c>
      <c r="C508" s="7" t="str">
        <f>VLOOKUP(B508,'DATA BASE'!A:C,2,FALSE)</f>
        <v>CURVA 45 FOFO JGS ESGOTO DN 200MM</v>
      </c>
      <c r="D508" s="8">
        <v>2</v>
      </c>
      <c r="E508" s="55" t="str">
        <f>VLOOKUP(B508,'DATA BASE'!A:C,3,FALSE)</f>
        <v>UN</v>
      </c>
      <c r="F508" s="8">
        <f>VLOOKUP(B508,'DATA BASE'!A:D,4,0)</f>
        <v>544.01</v>
      </c>
      <c r="G508" s="8">
        <f t="shared" si="28"/>
        <v>1088.02</v>
      </c>
      <c r="H508" s="58"/>
      <c r="I508" s="4"/>
    </row>
    <row r="509" spans="1:9" s="55" customFormat="1" ht="12.75" customHeight="1">
      <c r="A509" s="2">
        <v>2170100609</v>
      </c>
      <c r="B509" s="55">
        <v>7220500220</v>
      </c>
      <c r="C509" s="7" t="str">
        <f>VLOOKUP(B509,'DATA BASE'!A:C,2,FALSE)</f>
        <v>TOCO FOFO K9 PP ESG DN 200 2,51A3,50M</v>
      </c>
      <c r="D509" s="8">
        <v>1</v>
      </c>
      <c r="E509" s="55" t="str">
        <f>VLOOKUP(B509,'DATA BASE'!A:C,3,FALSE)</f>
        <v>UN</v>
      </c>
      <c r="F509" s="8">
        <f>VLOOKUP(B509,'DATA BASE'!A:D,4,0)</f>
        <v>1713.83</v>
      </c>
      <c r="G509" s="8">
        <f t="shared" si="28"/>
        <v>1713.83</v>
      </c>
      <c r="H509" s="58"/>
      <c r="I509" s="4"/>
    </row>
    <row r="510" spans="1:9" s="55" customFormat="1" ht="12.75" customHeight="1">
      <c r="A510" s="2">
        <v>2990007016</v>
      </c>
      <c r="B510" s="55">
        <v>7220500190</v>
      </c>
      <c r="C510" s="7" t="str">
        <f>VLOOKUP(B510,'DATA BASE'!A:C,2,FALSE)</f>
        <v>TOCO FOFO K9 PP ESG DN 200 ATE 0,50M</v>
      </c>
      <c r="D510" s="8">
        <v>1</v>
      </c>
      <c r="E510" s="55" t="str">
        <f>VLOOKUP(B510,'DATA BASE'!A:C,3,FALSE)</f>
        <v>UN</v>
      </c>
      <c r="F510" s="8">
        <f>VLOOKUP(B510,'DATA BASE'!A:D,4,0)</f>
        <v>244.83</v>
      </c>
      <c r="G510" s="8">
        <f t="shared" si="28"/>
        <v>244.83</v>
      </c>
      <c r="H510" s="2"/>
      <c r="I510" s="4"/>
    </row>
    <row r="511" spans="1:9" s="55" customFormat="1" ht="12.75" customHeight="1">
      <c r="A511" s="2"/>
      <c r="B511" s="55">
        <v>7223004090</v>
      </c>
      <c r="C511" s="7" t="str">
        <f>VLOOKUP(B511,'DATA BASE'!A:C,2,FALSE)</f>
        <v>RED EXCE FOFO FF PN-10 ESG DN 200X100</v>
      </c>
      <c r="D511" s="8">
        <v>2</v>
      </c>
      <c r="E511" s="55" t="str">
        <f>VLOOKUP(B511,'DATA BASE'!A:C,3,FALSE)</f>
        <v>UN</v>
      </c>
      <c r="F511" s="8">
        <f>VLOOKUP(B511,'DATA BASE'!A:D,4,0)</f>
        <v>561.99</v>
      </c>
      <c r="G511" s="8">
        <f t="shared" si="28"/>
        <v>1123.98</v>
      </c>
      <c r="H511" s="2"/>
      <c r="I511" s="4"/>
    </row>
    <row r="512" spans="1:9" s="55" customFormat="1" ht="12.75" customHeight="1">
      <c r="A512" s="2">
        <v>2170100603</v>
      </c>
      <c r="B512" s="55">
        <v>7220400230</v>
      </c>
      <c r="C512" s="7" t="str">
        <f>VLOOKUP(B512,'DATA BASE'!A:C,2,FALSE)</f>
        <v>TOCO FOFO K9 FF10 ESG DN 200 3,51A4,50M</v>
      </c>
      <c r="D512" s="8">
        <v>2</v>
      </c>
      <c r="E512" s="55" t="str">
        <f>VLOOKUP(B512,'DATA BASE'!A:C,3,FALSE)</f>
        <v>UN</v>
      </c>
      <c r="F512" s="8">
        <f>VLOOKUP(B512,'DATA BASE'!A:D,4,0)</f>
        <v>2483.64</v>
      </c>
      <c r="G512" s="8">
        <f t="shared" si="28"/>
        <v>4967.28</v>
      </c>
      <c r="H512" s="2"/>
      <c r="I512" s="4"/>
    </row>
    <row r="513" spans="1:9" s="55" customFormat="1" ht="12.75" customHeight="1">
      <c r="A513" s="2">
        <v>2170100604</v>
      </c>
      <c r="B513" s="55">
        <v>7223000890</v>
      </c>
      <c r="C513" s="7" t="str">
        <f>VLOOKUP(B513,'DATA BASE'!A:C,2,FALSE)</f>
        <v>CURVA 90 FOFO FF PN-10 ESG DN 200MM</v>
      </c>
      <c r="D513" s="8">
        <v>2</v>
      </c>
      <c r="E513" s="55" t="str">
        <f>VLOOKUP(B513,'DATA BASE'!A:C,3,FALSE)</f>
        <v>UN</v>
      </c>
      <c r="F513" s="8">
        <f>VLOOKUP(B513,'DATA BASE'!A:D,4,0)</f>
        <v>629.43</v>
      </c>
      <c r="G513" s="8">
        <f t="shared" si="28"/>
        <v>1258.86</v>
      </c>
      <c r="H513" s="2"/>
      <c r="I513" s="4"/>
    </row>
    <row r="514" spans="1:9" s="55" customFormat="1" ht="12.75" customHeight="1">
      <c r="A514" s="2"/>
      <c r="B514" s="55">
        <v>7222520040</v>
      </c>
      <c r="C514" s="7" t="str">
        <f>VLOOKUP(B514,'DATA BASE'!A:C,2,FALSE)</f>
        <v>VALV RET FOFO SIMP PORT FF10/16 DN200MM</v>
      </c>
      <c r="D514" s="8">
        <v>2</v>
      </c>
      <c r="E514" s="55" t="str">
        <f>VLOOKUP(B514,'DATA BASE'!A:C,3,FALSE)</f>
        <v>UN</v>
      </c>
      <c r="F514" s="8">
        <f>VLOOKUP(B514,'DATA BASE'!A:D,4,0)</f>
        <v>3256.07</v>
      </c>
      <c r="G514" s="8">
        <f t="shared" si="28"/>
        <v>6512.14</v>
      </c>
      <c r="H514" s="2"/>
      <c r="I514" s="4"/>
    </row>
    <row r="515" spans="1:9" s="55" customFormat="1" ht="12.75" customHeight="1">
      <c r="A515" s="2"/>
      <c r="B515" s="55">
        <v>7222500050</v>
      </c>
      <c r="C515" s="7" t="str">
        <f>VLOOKUP(B515,'DATA BASE'!A:C,2,FALSE)</f>
        <v>VALV GAV CT FOFO EMB FF10 CAB DN 200</v>
      </c>
      <c r="D515" s="8">
        <v>2</v>
      </c>
      <c r="E515" s="55" t="str">
        <f>VLOOKUP(B515,'DATA BASE'!A:C,3,FALSE)</f>
        <v>UN</v>
      </c>
      <c r="F515" s="8">
        <f>VLOOKUP(B515,'DATA BASE'!A:D,4,0)</f>
        <v>2261.8</v>
      </c>
      <c r="G515" s="8">
        <f t="shared" si="28"/>
        <v>4523.6</v>
      </c>
      <c r="H515" s="2"/>
      <c r="I515" s="4"/>
    </row>
    <row r="516" spans="1:9" s="55" customFormat="1" ht="12.75" customHeight="1">
      <c r="A516" s="2"/>
      <c r="B516" s="55">
        <v>7223000600</v>
      </c>
      <c r="C516" s="7" t="str">
        <f>VLOOKUP(B516,'DATA BASE'!A:C,2,FALSE)</f>
        <v>CURVA 45 FOFO FF PN-10/16 ESG DN 200MM</v>
      </c>
      <c r="D516" s="8">
        <v>3</v>
      </c>
      <c r="E516" s="55" t="str">
        <f>VLOOKUP(B516,'DATA BASE'!A:C,3,FALSE)</f>
        <v>UN</v>
      </c>
      <c r="F516" s="8">
        <f>VLOOKUP(B516,'DATA BASE'!A:D,4,0)</f>
        <v>531.33</v>
      </c>
      <c r="G516" s="8">
        <f t="shared" si="28"/>
        <v>1593.99</v>
      </c>
      <c r="H516" s="2"/>
      <c r="I516" s="4"/>
    </row>
    <row r="517" spans="1:9" s="55" customFormat="1" ht="12.75" customHeight="1">
      <c r="A517" s="2"/>
      <c r="B517" s="55">
        <v>7223006430</v>
      </c>
      <c r="C517" s="7" t="str">
        <f>VLOOKUP(B517,'DATA BASE'!A:C,2,FALSE)</f>
        <v>JUNCAO FOFO FFF PN-10 ESG DN 200X200MM</v>
      </c>
      <c r="D517" s="8">
        <v>2</v>
      </c>
      <c r="E517" s="55" t="str">
        <f>VLOOKUP(B517,'DATA BASE'!A:C,3,FALSE)</f>
        <v>UN</v>
      </c>
      <c r="F517" s="8">
        <f>VLOOKUP(B517,'DATA BASE'!A:D,4,0)</f>
        <v>1553.13</v>
      </c>
      <c r="G517" s="8">
        <f t="shared" si="28"/>
        <v>3106.26</v>
      </c>
      <c r="H517" s="2"/>
      <c r="I517" s="4"/>
    </row>
    <row r="518" spans="1:9" s="55" customFormat="1" ht="12.75" customHeight="1">
      <c r="A518" s="2"/>
      <c r="B518" s="55">
        <v>7220400190</v>
      </c>
      <c r="C518" s="7" t="str">
        <f>VLOOKUP(B518,'DATA BASE'!A:C,2,FALSE)</f>
        <v>TOCO FOFO K9 FF10 ESG DN 200 ATÉ 0,50M</v>
      </c>
      <c r="D518" s="8">
        <v>1</v>
      </c>
      <c r="E518" s="55" t="str">
        <f>VLOOKUP(B518,'DATA BASE'!A:C,3,FALSE)</f>
        <v>UN</v>
      </c>
      <c r="F518" s="8">
        <f>VLOOKUP(B518,'DATA BASE'!A:D,4,0)</f>
        <v>529.17</v>
      </c>
      <c r="G518" s="8">
        <f t="shared" si="28"/>
        <v>529.17</v>
      </c>
      <c r="H518" s="2"/>
      <c r="I518" s="4"/>
    </row>
    <row r="519" spans="1:9" s="55" customFormat="1" ht="12.75" customHeight="1">
      <c r="A519" s="2"/>
      <c r="B519" s="55">
        <v>7223003020</v>
      </c>
      <c r="C519" s="7" t="str">
        <f>VLOOKUP(B519,'DATA BASE'!A:C,2,FALSE)</f>
        <v>FLANGE CEGO FOFO PN-10 ESG DN 200MM</v>
      </c>
      <c r="D519" s="8">
        <v>1</v>
      </c>
      <c r="E519" s="55" t="str">
        <f>VLOOKUP(B519,'DATA BASE'!A:C,3,FALSE)</f>
        <v>UN</v>
      </c>
      <c r="F519" s="8">
        <f>VLOOKUP(B519,'DATA BASE'!A:D,4,0)</f>
        <v>224.8</v>
      </c>
      <c r="G519" s="8">
        <f t="shared" si="28"/>
        <v>224.8</v>
      </c>
      <c r="H519" s="2"/>
      <c r="I519" s="4"/>
    </row>
    <row r="520" spans="1:9" s="55" customFormat="1" ht="12.75" customHeight="1">
      <c r="A520" s="2"/>
      <c r="B520" s="55">
        <v>7223005220</v>
      </c>
      <c r="C520" s="7" t="str">
        <f>VLOOKUP(B520,'DATA BASE'!A:C,2,FALSE)</f>
        <v>TE FOFO FFF PN-10 ESG DN 200X50MM</v>
      </c>
      <c r="D520" s="8">
        <v>1</v>
      </c>
      <c r="E520" s="55" t="str">
        <f>VLOOKUP(B520,'DATA BASE'!A:C,3,FALSE)</f>
        <v>UN</v>
      </c>
      <c r="F520" s="8">
        <f>VLOOKUP(B520,'DATA BASE'!A:D,4,0)</f>
        <v>764.31</v>
      </c>
      <c r="G520" s="8">
        <f t="shared" si="28"/>
        <v>764.31</v>
      </c>
      <c r="H520" s="2"/>
      <c r="I520" s="4"/>
    </row>
    <row r="521" spans="1:9" s="55" customFormat="1" ht="12.75" customHeight="1">
      <c r="A521" s="2"/>
      <c r="B521" s="55">
        <v>7222500010</v>
      </c>
      <c r="C521" s="7" t="str">
        <f>VLOOKUP(B521,'DATA BASE'!A:C,2,FALSE)</f>
        <v>VALV GAV CT FOFO EMB FF10/16 CAB DN 50</v>
      </c>
      <c r="D521" s="8">
        <v>1</v>
      </c>
      <c r="E521" s="55" t="str">
        <f>VLOOKUP(B521,'DATA BASE'!A:C,3,FALSE)</f>
        <v>UN</v>
      </c>
      <c r="F521" s="8">
        <f>VLOOKUP(B521,'DATA BASE'!A:D,4,0)</f>
        <v>292.81</v>
      </c>
      <c r="G521" s="8">
        <f t="shared" si="28"/>
        <v>292.81</v>
      </c>
      <c r="H521" s="2"/>
      <c r="I521" s="4"/>
    </row>
    <row r="522" spans="1:9" s="55" customFormat="1" ht="12.75" customHeight="1">
      <c r="A522" s="2"/>
      <c r="B522" s="55">
        <v>7222900010</v>
      </c>
      <c r="C522" s="7" t="str">
        <f>VLOOKUP(B522,'DATA BASE'!A:C,2,FALSE)</f>
        <v>VALV VENT TRIP FOFO ESG ISO PN-10 DN 50</v>
      </c>
      <c r="D522" s="8">
        <v>1</v>
      </c>
      <c r="E522" s="55" t="str">
        <f>VLOOKUP(B522,'DATA BASE'!A:C,3,FALSE)</f>
        <v>UN</v>
      </c>
      <c r="F522" s="8">
        <f>VLOOKUP(B522,'DATA BASE'!A:D,4,0)</f>
        <v>3030.42</v>
      </c>
      <c r="G522" s="8">
        <f t="shared" si="28"/>
        <v>3030.42</v>
      </c>
      <c r="H522" s="2"/>
      <c r="I522" s="4"/>
    </row>
    <row r="523" spans="1:9" s="55" customFormat="1" ht="12.75" customHeight="1">
      <c r="A523" s="2"/>
      <c r="B523" s="55">
        <v>7220450210</v>
      </c>
      <c r="C523" s="7" t="str">
        <f>VLOOKUP(B523,'DATA BASE'!A:C,2,FALSE)</f>
        <v>TOCO FOFO K9 PF10 ESG DN 200 1,51A2,50M</v>
      </c>
      <c r="D523" s="8">
        <v>1</v>
      </c>
      <c r="E523" s="55" t="str">
        <f>VLOOKUP(B523,'DATA BASE'!A:C,3,FALSE)</f>
        <v>UN</v>
      </c>
      <c r="F523" s="8">
        <f>VLOOKUP(B523,'DATA BASE'!A:D,4,0)</f>
        <v>1364.24</v>
      </c>
      <c r="G523" s="8">
        <f t="shared" si="28"/>
        <v>1364.24</v>
      </c>
      <c r="H523" s="2"/>
      <c r="I523" s="4"/>
    </row>
    <row r="524" spans="1:9" s="55" customFormat="1" ht="12.75" customHeight="1">
      <c r="A524" s="2"/>
      <c r="B524" s="55">
        <v>7221100700</v>
      </c>
      <c r="C524" s="7" t="str">
        <f>VLOOKUP(B524,'DATA BASE'!A:C,2,FALSE)</f>
        <v>CURVA 45 FOFO JGS ESGOTO DN 200MM</v>
      </c>
      <c r="D524" s="8">
        <v>1</v>
      </c>
      <c r="E524" s="55" t="str">
        <f>VLOOKUP(B524,'DATA BASE'!A:C,3,FALSE)</f>
        <v>UN</v>
      </c>
      <c r="F524" s="8">
        <f>VLOOKUP(B524,'DATA BASE'!A:D,4,0)</f>
        <v>544.01</v>
      </c>
      <c r="G524" s="8">
        <f t="shared" si="28"/>
        <v>544.01</v>
      </c>
      <c r="H524" s="2"/>
      <c r="I524" s="4"/>
    </row>
    <row r="525" spans="1:9" s="55" customFormat="1" ht="12.75" customHeight="1">
      <c r="A525" s="2"/>
      <c r="B525" s="55">
        <v>7220500200</v>
      </c>
      <c r="C525" s="7" t="str">
        <f>VLOOKUP(B525,'DATA BASE'!A:C,2,FALSE)</f>
        <v>TOCO FOFO K9 PP ESG DN 200 0,51A1,50M</v>
      </c>
      <c r="D525" s="8">
        <v>2</v>
      </c>
      <c r="E525" s="55" t="str">
        <f>VLOOKUP(B525,'DATA BASE'!A:C,3,FALSE)</f>
        <v>UN</v>
      </c>
      <c r="F525" s="8">
        <f>VLOOKUP(B525,'DATA BASE'!A:D,4,0)</f>
        <v>734.51</v>
      </c>
      <c r="G525" s="8">
        <f t="shared" si="28"/>
        <v>1469.02</v>
      </c>
      <c r="H525" s="2"/>
      <c r="I525" s="4"/>
    </row>
    <row r="526" spans="1:9" s="55" customFormat="1" ht="12.75" customHeight="1">
      <c r="A526" s="2"/>
      <c r="B526" s="55">
        <v>7223004290</v>
      </c>
      <c r="C526" s="7" t="str">
        <f>VLOOKUP(B526,'DATA BASE'!A:C,2,FALSE)</f>
        <v>TE FOFO JGSF PN-10/16 ESG DN 200X80MM</v>
      </c>
      <c r="D526" s="8">
        <v>1</v>
      </c>
      <c r="E526" s="55" t="str">
        <f>VLOOKUP(B526,'DATA BASE'!A:C,3,FALSE)</f>
        <v>UN</v>
      </c>
      <c r="F526" s="8">
        <f>VLOOKUP(B526,'DATA BASE'!A:D,4,0)</f>
        <v>684.61</v>
      </c>
      <c r="G526" s="8">
        <f>ROUND(D526*F526,2)</f>
        <v>684.61</v>
      </c>
      <c r="H526" s="2"/>
      <c r="I526" s="4"/>
    </row>
    <row r="527" spans="1:9" s="55" customFormat="1" ht="12.75" customHeight="1">
      <c r="A527" s="2"/>
      <c r="B527" s="55">
        <v>7220150020</v>
      </c>
      <c r="C527" s="7" t="str">
        <f>VLOOKUP(B527,'DATA BASE'!A:C,2,FALSE)</f>
        <v>TUBO FOFO K7 ESG PB JE NBR15420 DN 200MM</v>
      </c>
      <c r="D527" s="8">
        <v>30</v>
      </c>
      <c r="E527" s="55" t="str">
        <f>VLOOKUP(B527,'DATA BASE'!A:C,3,FALSE)</f>
        <v>M</v>
      </c>
      <c r="F527" s="8">
        <f>VLOOKUP(B527,'DATA BASE'!A:D,4,0)</f>
        <v>358.35</v>
      </c>
      <c r="G527" s="8">
        <f aca="true" t="shared" si="29" ref="G527:G541">ROUND(D527*F527,2)</f>
        <v>10750.5</v>
      </c>
      <c r="H527" s="2"/>
      <c r="I527" s="4"/>
    </row>
    <row r="528" spans="1:9" s="55" customFormat="1" ht="12.75" customHeight="1">
      <c r="A528" s="2"/>
      <c r="B528" s="55">
        <v>7223000570</v>
      </c>
      <c r="C528" s="7" t="str">
        <f>VLOOKUP(B528,'DATA BASE'!A:C,2,FALSE)</f>
        <v>CURVA 45 FOFO FF PN-10/16 ESG DN 80MM</v>
      </c>
      <c r="D528" s="8">
        <v>1</v>
      </c>
      <c r="E528" s="55" t="str">
        <f>VLOOKUP(B528,'DATA BASE'!A:C,3,FALSE)</f>
        <v>UN</v>
      </c>
      <c r="F528" s="8">
        <f>VLOOKUP(B528,'DATA BASE'!A:D,4,0)</f>
        <v>194.15</v>
      </c>
      <c r="G528" s="8">
        <f t="shared" si="29"/>
        <v>194.15</v>
      </c>
      <c r="H528" s="2"/>
      <c r="I528" s="4"/>
    </row>
    <row r="529" spans="1:9" s="55" customFormat="1" ht="12.75" customHeight="1">
      <c r="A529" s="2"/>
      <c r="B529" s="55">
        <v>7222500020</v>
      </c>
      <c r="C529" s="7" t="str">
        <f>VLOOKUP(B529,'DATA BASE'!A:C,2,FALSE)</f>
        <v>VALV GAV CT FOFO EMB FF10/16 CAB DN 80</v>
      </c>
      <c r="D529" s="8">
        <v>1</v>
      </c>
      <c r="E529" s="55" t="str">
        <f>VLOOKUP(B529,'DATA BASE'!A:C,3,FALSE)</f>
        <v>UN</v>
      </c>
      <c r="F529" s="8">
        <f>VLOOKUP(B529,'DATA BASE'!A:D,4,0)</f>
        <v>396.69</v>
      </c>
      <c r="G529" s="8">
        <f t="shared" si="29"/>
        <v>396.69</v>
      </c>
      <c r="H529" s="2"/>
      <c r="I529" s="4"/>
    </row>
    <row r="530" spans="1:9" s="55" customFormat="1" ht="12.75" customHeight="1">
      <c r="A530" s="2"/>
      <c r="B530" s="55">
        <v>7220500020</v>
      </c>
      <c r="C530" s="7" t="str">
        <f>VLOOKUP(B530,'DATA BASE'!A:C,2,FALSE)</f>
        <v>TOCO FOFO K9 PP ESG DN 80 0,51A1,50M</v>
      </c>
      <c r="D530" s="8">
        <v>1</v>
      </c>
      <c r="E530" s="55" t="str">
        <f>VLOOKUP(B530,'DATA BASE'!A:C,3,FALSE)</f>
        <v>UN</v>
      </c>
      <c r="F530" s="8">
        <f>VLOOKUP(B530,'DATA BASE'!A:D,4,0)</f>
        <v>293.72</v>
      </c>
      <c r="G530" s="8">
        <f t="shared" si="29"/>
        <v>293.72</v>
      </c>
      <c r="H530" s="2"/>
      <c r="I530" s="4"/>
    </row>
    <row r="531" spans="1:9" s="55" customFormat="1" ht="12.75" customHeight="1">
      <c r="A531" s="2"/>
      <c r="B531" s="55">
        <v>7221100830</v>
      </c>
      <c r="C531" s="7" t="str">
        <f>VLOOKUP(B531,'DATA BASE'!A:C,2,FALSE)</f>
        <v>CURVA 90 FOFO JGS ESGOTO DN 80MM</v>
      </c>
      <c r="D531" s="8">
        <v>1</v>
      </c>
      <c r="E531" s="55" t="str">
        <f>VLOOKUP(B531,'DATA BASE'!A:C,3,FALSE)</f>
        <v>UN</v>
      </c>
      <c r="F531" s="8">
        <f>VLOOKUP(B531,'DATA BASE'!A:D,4,0)</f>
        <v>183.17</v>
      </c>
      <c r="G531" s="8">
        <f t="shared" si="29"/>
        <v>183.17</v>
      </c>
      <c r="H531" s="2"/>
      <c r="I531" s="4"/>
    </row>
    <row r="532" spans="1:9" s="55" customFormat="1" ht="12.75" customHeight="1">
      <c r="A532" s="2"/>
      <c r="B532" s="55">
        <v>7220500040</v>
      </c>
      <c r="C532" s="7" t="str">
        <f>VLOOKUP(B532,'DATA BASE'!A:C,2,FALSE)</f>
        <v>TOCO FOFO K9 PP ESG DN 80 2,51A3,50M</v>
      </c>
      <c r="D532" s="8">
        <v>1</v>
      </c>
      <c r="E532" s="55" t="str">
        <f>VLOOKUP(B532,'DATA BASE'!A:C,3,FALSE)</f>
        <v>UN</v>
      </c>
      <c r="F532" s="8">
        <f>VLOOKUP(B532,'DATA BASE'!A:D,4,0)</f>
        <v>685.34</v>
      </c>
      <c r="G532" s="8">
        <f t="shared" si="29"/>
        <v>685.34</v>
      </c>
      <c r="H532" s="2"/>
      <c r="I532" s="4"/>
    </row>
    <row r="533" spans="1:9" s="55" customFormat="1" ht="12.75" customHeight="1">
      <c r="A533" s="2"/>
      <c r="B533" s="55">
        <v>7221100860</v>
      </c>
      <c r="C533" s="7" t="str">
        <f>VLOOKUP(B533,'DATA BASE'!A:C,2,FALSE)</f>
        <v>CURVA 90 FOFO JGS ESGOTO DN 200MM</v>
      </c>
      <c r="D533" s="8">
        <v>1</v>
      </c>
      <c r="E533" s="55" t="str">
        <f>VLOOKUP(B533,'DATA BASE'!A:C,3,FALSE)</f>
        <v>UN</v>
      </c>
      <c r="F533" s="8">
        <f>VLOOKUP(B533,'DATA BASE'!A:D,4,0)</f>
        <v>692.78</v>
      </c>
      <c r="G533" s="8">
        <f t="shared" si="29"/>
        <v>692.78</v>
      </c>
      <c r="H533" s="2"/>
      <c r="I533" s="4"/>
    </row>
    <row r="534" spans="1:9" s="55" customFormat="1" ht="12.75" customHeight="1">
      <c r="A534" s="2"/>
      <c r="B534" s="55">
        <v>7222940040</v>
      </c>
      <c r="C534" s="7" t="str">
        <f>VLOOKUP(B534,'DATA BASE'!A:C,2,FALSE)</f>
        <v>VALV FLAP FOFO COM  FLANGES DN 200MM</v>
      </c>
      <c r="D534" s="8">
        <v>1</v>
      </c>
      <c r="E534" s="55" t="str">
        <f>VLOOKUP(B534,'DATA BASE'!A:C,3,FALSE)</f>
        <v>UN</v>
      </c>
      <c r="F534" s="8">
        <f>VLOOKUP(B534,'DATA BASE'!A:D,4,0)</f>
        <v>1929.21</v>
      </c>
      <c r="G534" s="8">
        <f t="shared" si="29"/>
        <v>1929.21</v>
      </c>
      <c r="H534" s="2"/>
      <c r="I534" s="4"/>
    </row>
    <row r="535" spans="1:9" s="55" customFormat="1" ht="12.75" customHeight="1">
      <c r="A535" s="2"/>
      <c r="B535" s="55">
        <v>7220500200</v>
      </c>
      <c r="C535" s="7" t="str">
        <f>VLOOKUP(B535,'DATA BASE'!A:C,2,FALSE)</f>
        <v>TOCO FOFO K9 PP ESG DN 200 0,51A1,50M</v>
      </c>
      <c r="D535" s="8">
        <v>1</v>
      </c>
      <c r="E535" s="55" t="str">
        <f>VLOOKUP(B535,'DATA BASE'!A:C,3,FALSE)</f>
        <v>UN</v>
      </c>
      <c r="F535" s="8">
        <f>VLOOKUP(B535,'DATA BASE'!A:D,4,0)</f>
        <v>734.51</v>
      </c>
      <c r="G535" s="8">
        <f t="shared" si="29"/>
        <v>734.51</v>
      </c>
      <c r="H535" s="2"/>
      <c r="I535" s="4"/>
    </row>
    <row r="536" spans="1:9" s="55" customFormat="1" ht="12.75" customHeight="1">
      <c r="A536" s="2"/>
      <c r="B536" s="55">
        <v>7222000010</v>
      </c>
      <c r="C536" s="7" t="str">
        <f>VLOOKUP(B536,'DATA BASE'!A:C,2,FALSE)</f>
        <v>ARRUELA VED BOR P/FLANGE PN-10/16 DN 50</v>
      </c>
      <c r="D536" s="8">
        <v>2</v>
      </c>
      <c r="E536" s="55" t="str">
        <f>VLOOKUP(B536,'DATA BASE'!A:C,3,FALSE)</f>
        <v>UN</v>
      </c>
      <c r="F536" s="8">
        <f>VLOOKUP(B536,'DATA BASE'!A:D,4,0)</f>
        <v>8.35</v>
      </c>
      <c r="G536" s="8">
        <f t="shared" si="29"/>
        <v>16.7</v>
      </c>
      <c r="H536" s="2"/>
      <c r="I536" s="4"/>
    </row>
    <row r="537" spans="1:9" s="55" customFormat="1" ht="12.75" customHeight="1">
      <c r="A537" s="2"/>
      <c r="B537" s="55">
        <v>7222000020</v>
      </c>
      <c r="C537" s="7" t="str">
        <f>VLOOKUP(B537,'DATA BASE'!A:C,2,FALSE)</f>
        <v>ARRUELA VED BOR P/FLANGE PN-10/16 DN 80</v>
      </c>
      <c r="D537" s="8">
        <v>3</v>
      </c>
      <c r="E537" s="55" t="str">
        <f>VLOOKUP(B537,'DATA BASE'!A:C,3,FALSE)</f>
        <v>UN</v>
      </c>
      <c r="F537" s="8">
        <f>VLOOKUP(B537,'DATA BASE'!A:D,4,0)</f>
        <v>7.32</v>
      </c>
      <c r="G537" s="8">
        <f t="shared" si="29"/>
        <v>21.96</v>
      </c>
      <c r="H537" s="2"/>
      <c r="I537" s="4"/>
    </row>
    <row r="538" spans="1:9" s="55" customFormat="1" ht="12.75" customHeight="1">
      <c r="A538" s="2"/>
      <c r="B538" s="55">
        <v>7222000030</v>
      </c>
      <c r="C538" s="7" t="str">
        <f>VLOOKUP(B538,'DATA BASE'!A:C,2,FALSE)</f>
        <v>ARRUELA VED BOR P/FLANGE PN10/16 DN 100</v>
      </c>
      <c r="D538" s="8">
        <v>2</v>
      </c>
      <c r="E538" s="55" t="str">
        <f>VLOOKUP(B538,'DATA BASE'!A:C,3,FALSE)</f>
        <v>UN</v>
      </c>
      <c r="F538" s="8">
        <f>VLOOKUP(B538,'DATA BASE'!A:D,4,0)</f>
        <v>13.26</v>
      </c>
      <c r="G538" s="8">
        <f t="shared" si="29"/>
        <v>26.52</v>
      </c>
      <c r="H538" s="2"/>
      <c r="I538" s="4"/>
    </row>
    <row r="539" spans="1:9" s="55" customFormat="1" ht="12.75" customHeight="1">
      <c r="A539" s="2"/>
      <c r="B539" s="55">
        <v>7222000050</v>
      </c>
      <c r="C539" s="7" t="str">
        <f>VLOOKUP(B539,'DATA BASE'!A:C,2,FALSE)</f>
        <v>ARRUELA VED BOR P/FLANGE PN10 DN 200</v>
      </c>
      <c r="D539" s="8">
        <v>20</v>
      </c>
      <c r="E539" s="55" t="str">
        <f>VLOOKUP(B539,'DATA BASE'!A:C,3,FALSE)</f>
        <v>UN</v>
      </c>
      <c r="F539" s="8">
        <f>VLOOKUP(B539,'DATA BASE'!A:D,4,0)</f>
        <v>47.31</v>
      </c>
      <c r="G539" s="8">
        <f t="shared" si="29"/>
        <v>946.2</v>
      </c>
      <c r="H539" s="2"/>
      <c r="I539" s="4"/>
    </row>
    <row r="540" spans="1:9" s="55" customFormat="1" ht="12.75" customHeight="1">
      <c r="A540" s="2"/>
      <c r="B540" s="55">
        <v>7222000310</v>
      </c>
      <c r="C540" s="7" t="str">
        <f>VLOOKUP(B540,'DATA BASE'!A:C,2,FALSE)</f>
        <v>PARAFUSO ACO GALV 16 X 80MM C/PORCA</v>
      </c>
      <c r="D540" s="8">
        <v>36</v>
      </c>
      <c r="E540" s="55" t="str">
        <f>VLOOKUP(B540,'DATA BASE'!A:C,3,FALSE)</f>
        <v>UN</v>
      </c>
      <c r="F540" s="8">
        <f>VLOOKUP(B540,'DATA BASE'!A:D,4,0)</f>
        <v>5.08</v>
      </c>
      <c r="G540" s="8">
        <f t="shared" si="29"/>
        <v>182.88</v>
      </c>
      <c r="H540" s="2"/>
      <c r="I540" s="4"/>
    </row>
    <row r="541" spans="1:9" s="55" customFormat="1" ht="12.75" customHeight="1">
      <c r="A541" s="2">
        <v>2170100606</v>
      </c>
      <c r="B541" s="55">
        <v>7222000320</v>
      </c>
      <c r="C541" s="7" t="str">
        <f>VLOOKUP(B541,'DATA BASE'!A:C,2,FALSE)</f>
        <v>PARAFUSO ACO GALV 20 X 90MM C/PORCA</v>
      </c>
      <c r="D541" s="8">
        <v>240</v>
      </c>
      <c r="E541" s="55" t="str">
        <f>VLOOKUP(B541,'DATA BASE'!A:C,3,FALSE)</f>
        <v>UN</v>
      </c>
      <c r="F541" s="8">
        <f>VLOOKUP(B541,'DATA BASE'!A:D,4,0)</f>
        <v>7.13</v>
      </c>
      <c r="G541" s="8">
        <f t="shared" si="29"/>
        <v>1711.2</v>
      </c>
      <c r="H541" s="2"/>
      <c r="I541" s="4"/>
    </row>
    <row r="542" spans="1:9" ht="15">
      <c r="A542" s="20">
        <v>8</v>
      </c>
      <c r="B542" s="12" t="s">
        <v>67</v>
      </c>
      <c r="C542" s="49"/>
      <c r="D542" s="5">
        <v>1257</v>
      </c>
      <c r="E542" s="12" t="s">
        <v>16</v>
      </c>
      <c r="F542" s="5"/>
      <c r="G542" s="5">
        <f>SUBTOTAL(9,G543:G565)</f>
        <v>365157.36</v>
      </c>
      <c r="I542" s="4"/>
    </row>
    <row r="543" spans="1:9" ht="15">
      <c r="A543" s="21"/>
      <c r="B543" s="13" t="s">
        <v>55</v>
      </c>
      <c r="C543" s="48"/>
      <c r="D543" s="6"/>
      <c r="E543" s="13"/>
      <c r="F543" s="6"/>
      <c r="G543" s="6">
        <f>SUBTOTAL(9,G544:G554)</f>
        <v>299573.33999999997</v>
      </c>
      <c r="I543" s="4"/>
    </row>
    <row r="544" spans="1:9" ht="12.75" customHeight="1">
      <c r="A544" s="2">
        <v>2172021020</v>
      </c>
      <c r="B544" s="55">
        <v>7260100020</v>
      </c>
      <c r="C544" s="7" t="str">
        <f>VLOOKUP(B544,'DATA BASE'!A:C,2,FALSE)</f>
        <v>REDE ESG PVC NBR7362 150 ATE 1,25m ASFAL</v>
      </c>
      <c r="D544" s="8">
        <v>201</v>
      </c>
      <c r="E544" s="55" t="str">
        <f>VLOOKUP(B544,'DATA BASE'!A:C,3,FALSE)</f>
        <v>M</v>
      </c>
      <c r="F544" s="8">
        <f>VLOOKUP(B544,'DATA BASE'!A:D,4,0)</f>
        <v>179.25</v>
      </c>
      <c r="G544" s="8">
        <f aca="true" t="shared" si="30" ref="G544:G554">ROUND(D544*F544,2)</f>
        <v>36029.25</v>
      </c>
      <c r="I544" s="4"/>
    </row>
    <row r="545" spans="1:9" s="55" customFormat="1" ht="12.75" customHeight="1">
      <c r="A545" s="2">
        <v>2172021220</v>
      </c>
      <c r="B545" s="55">
        <v>7260100100</v>
      </c>
      <c r="C545" s="7" t="str">
        <f>VLOOKUP(B545,'DATA BASE'!A:C,2,FALSE)</f>
        <v>REDE ESG PVC NBR7362 150 1,76A2,25 ASFAL</v>
      </c>
      <c r="D545" s="8">
        <v>90</v>
      </c>
      <c r="E545" s="55" t="str">
        <f>VLOOKUP(B545,'DATA BASE'!A:C,3,FALSE)</f>
        <v>M</v>
      </c>
      <c r="F545" s="8">
        <f>VLOOKUP(B545,'DATA BASE'!A:D,4,0)</f>
        <v>251.98</v>
      </c>
      <c r="G545" s="8">
        <f t="shared" si="30"/>
        <v>22678.2</v>
      </c>
      <c r="H545" s="2"/>
      <c r="I545" s="4"/>
    </row>
    <row r="546" spans="1:9" s="55" customFormat="1" ht="12.75" customHeight="1">
      <c r="A546" s="2">
        <v>2172021320</v>
      </c>
      <c r="B546" s="55">
        <v>7260100140</v>
      </c>
      <c r="C546" s="7" t="str">
        <f>VLOOKUP(B546,'DATA BASE'!A:C,2,FALSE)</f>
        <v>REDE ESG PVC NBR7362 150 2,76A3,25 ASFAL</v>
      </c>
      <c r="D546" s="8">
        <v>212</v>
      </c>
      <c r="E546" s="55" t="str">
        <f>VLOOKUP(B546,'DATA BASE'!A:C,3,FALSE)</f>
        <v>M</v>
      </c>
      <c r="F546" s="8">
        <f>VLOOKUP(B546,'DATA BASE'!A:D,4,0)</f>
        <v>293.23</v>
      </c>
      <c r="G546" s="8">
        <f t="shared" si="30"/>
        <v>62164.76</v>
      </c>
      <c r="H546" s="2"/>
      <c r="I546" s="4"/>
    </row>
    <row r="547" spans="1:9" s="55" customFormat="1" ht="12.75" customHeight="1">
      <c r="A547" s="2">
        <v>2172021420</v>
      </c>
      <c r="B547" s="55">
        <v>7260100180</v>
      </c>
      <c r="C547" s="7" t="str">
        <f>VLOOKUP(B547,'DATA BASE'!A:C,2,FALSE)</f>
        <v>REDE ESG PVC NBR7362 150 2,76A3,25 ASFAL</v>
      </c>
      <c r="D547" s="8">
        <v>62</v>
      </c>
      <c r="E547" s="55" t="str">
        <f>VLOOKUP(B547,'DATA BASE'!A:C,3,FALSE)</f>
        <v>M</v>
      </c>
      <c r="F547" s="8">
        <f>VLOOKUP(B547,'DATA BASE'!A:D,4,0)</f>
        <v>317.55</v>
      </c>
      <c r="G547" s="8">
        <f t="shared" si="30"/>
        <v>19688.1</v>
      </c>
      <c r="H547" s="2"/>
      <c r="I547" s="4"/>
    </row>
    <row r="548" spans="1:9" s="55" customFormat="1" ht="12.75" customHeight="1">
      <c r="A548" s="2">
        <v>2172021520</v>
      </c>
      <c r="B548" s="55">
        <v>7260100220</v>
      </c>
      <c r="C548" s="7" t="str">
        <f>VLOOKUP(B548,'DATA BASE'!A:C,2,FALSE)</f>
        <v>REDE ESG PVC NBR7362 150 3,26A3,75 ASFAL</v>
      </c>
      <c r="D548" s="8">
        <v>67</v>
      </c>
      <c r="E548" s="55" t="str">
        <f>VLOOKUP(B548,'DATA BASE'!A:C,3,FALSE)</f>
        <v>M</v>
      </c>
      <c r="F548" s="8">
        <f>VLOOKUP(B548,'DATA BASE'!A:D,4,0)</f>
        <v>365.56</v>
      </c>
      <c r="G548" s="8">
        <f t="shared" si="30"/>
        <v>24492.52</v>
      </c>
      <c r="H548" s="2"/>
      <c r="I548" s="4"/>
    </row>
    <row r="549" spans="1:9" s="55" customFormat="1" ht="12.75" customHeight="1">
      <c r="A549" s="2">
        <v>2172031020</v>
      </c>
      <c r="B549" s="55">
        <v>7260100040</v>
      </c>
      <c r="C549" s="7" t="str">
        <f>VLOOKUP(B549,'DATA BASE'!A:C,2,FALSE)</f>
        <v>REDE ESG PVC NBR7362 150 ATE 1,25m PARAL</v>
      </c>
      <c r="D549" s="8">
        <v>302</v>
      </c>
      <c r="E549" s="55" t="str">
        <f>VLOOKUP(B549,'DATA BASE'!A:C,3,FALSE)</f>
        <v>M</v>
      </c>
      <c r="F549" s="8">
        <f>VLOOKUP(B549,'DATA BASE'!A:D,4,0)</f>
        <v>161.54</v>
      </c>
      <c r="G549" s="8">
        <f t="shared" si="30"/>
        <v>48785.08</v>
      </c>
      <c r="H549" s="2"/>
      <c r="I549" s="4"/>
    </row>
    <row r="550" spans="1:9" s="55" customFormat="1" ht="12.75" customHeight="1">
      <c r="A550" s="2">
        <v>2172031120</v>
      </c>
      <c r="B550" s="55">
        <v>7260100080</v>
      </c>
      <c r="C550" s="7" t="str">
        <f>VLOOKUP(B550,'DATA BASE'!A:C,2,FALSE)</f>
        <v>REDE ESG PVC NBR7362 150 1,26A1,75 PARAL</v>
      </c>
      <c r="D550" s="8">
        <v>100</v>
      </c>
      <c r="E550" s="55" t="str">
        <f>VLOOKUP(B550,'DATA BASE'!A:C,3,FALSE)</f>
        <v>M</v>
      </c>
      <c r="F550" s="8">
        <f>VLOOKUP(B550,'DATA BASE'!A:D,4,0)</f>
        <v>210.36</v>
      </c>
      <c r="G550" s="8">
        <f t="shared" si="30"/>
        <v>21036</v>
      </c>
      <c r="H550" s="2"/>
      <c r="I550" s="4"/>
    </row>
    <row r="551" spans="1:9" ht="12.75" customHeight="1">
      <c r="A551" s="2">
        <v>2172031220</v>
      </c>
      <c r="B551" s="55">
        <v>7260100120</v>
      </c>
      <c r="C551" s="7" t="str">
        <f>VLOOKUP(B551,'DATA BASE'!A:C,2,FALSE)</f>
        <v>REDE ESG PVC NBR7362 150 1,76A2,25 PARAL</v>
      </c>
      <c r="D551" s="8">
        <v>49</v>
      </c>
      <c r="E551" s="55" t="str">
        <f>VLOOKUP(B551,'DATA BASE'!A:C,3,FALSE)</f>
        <v>M</v>
      </c>
      <c r="F551" s="8">
        <f>VLOOKUP(B551,'DATA BASE'!A:D,4,0)</f>
        <v>232.61</v>
      </c>
      <c r="G551" s="8">
        <f t="shared" si="30"/>
        <v>11397.89</v>
      </c>
      <c r="I551" s="4"/>
    </row>
    <row r="552" spans="1:9" ht="12.75" customHeight="1">
      <c r="A552" s="2">
        <v>2172031320</v>
      </c>
      <c r="B552" s="55">
        <v>7260100160</v>
      </c>
      <c r="C552" s="7" t="str">
        <f>VLOOKUP(B552,'DATA BASE'!A:C,2,FALSE)</f>
        <v>REDE ESG PVC NBR7362 150 2,26A2,75 PARAL</v>
      </c>
      <c r="D552" s="8">
        <v>42</v>
      </c>
      <c r="E552" s="55" t="str">
        <f>VLOOKUP(B552,'DATA BASE'!A:C,3,FALSE)</f>
        <v>M</v>
      </c>
      <c r="F552" s="8">
        <f>VLOOKUP(B552,'DATA BASE'!A:D,4,0)</f>
        <v>269.42</v>
      </c>
      <c r="G552" s="8">
        <f t="shared" si="30"/>
        <v>11315.64</v>
      </c>
      <c r="I552" s="4"/>
    </row>
    <row r="553" spans="1:9" ht="12.75" customHeight="1">
      <c r="A553" s="2">
        <v>2172031420</v>
      </c>
      <c r="B553" s="55">
        <v>7260100200</v>
      </c>
      <c r="C553" s="7" t="str">
        <f>VLOOKUP(B553,'DATA BASE'!A:C,2,FALSE)</f>
        <v>REDE ESG PVC NBR7362 150 2,76A3,25 PARAL</v>
      </c>
      <c r="D553" s="8">
        <v>55</v>
      </c>
      <c r="E553" s="55" t="str">
        <f>VLOOKUP(B553,'DATA BASE'!A:C,3,FALSE)</f>
        <v>M</v>
      </c>
      <c r="F553" s="8">
        <f>VLOOKUP(B553,'DATA BASE'!A:D,4,0)</f>
        <v>292.77</v>
      </c>
      <c r="G553" s="8">
        <f t="shared" si="30"/>
        <v>16102.35</v>
      </c>
      <c r="I553" s="4"/>
    </row>
    <row r="554" spans="1:9" ht="12.75" customHeight="1">
      <c r="A554" s="2">
        <v>2172031520</v>
      </c>
      <c r="B554" s="55">
        <v>7260100240</v>
      </c>
      <c r="C554" s="7" t="str">
        <f>VLOOKUP(B554,'DATA BASE'!A:C,2,FALSE)</f>
        <v>REDE ESG PVC NBR7362 150 3,26A3,75 PARAL</v>
      </c>
      <c r="D554" s="8">
        <v>77</v>
      </c>
      <c r="E554" s="55" t="str">
        <f>VLOOKUP(B554,'DATA BASE'!A:C,3,FALSE)</f>
        <v>M</v>
      </c>
      <c r="F554" s="8">
        <f>VLOOKUP(B554,'DATA BASE'!A:D,4,0)</f>
        <v>336.15</v>
      </c>
      <c r="G554" s="8">
        <f t="shared" si="30"/>
        <v>25883.55</v>
      </c>
      <c r="I554" s="4"/>
    </row>
    <row r="555" spans="1:9" ht="15">
      <c r="A555" s="21"/>
      <c r="B555" s="13" t="s">
        <v>25</v>
      </c>
      <c r="C555" s="48"/>
      <c r="D555" s="6"/>
      <c r="E555" s="13"/>
      <c r="F555" s="6"/>
      <c r="G555" s="6">
        <f>SUBTOTAL(9,G556)</f>
        <v>2288.75</v>
      </c>
      <c r="I555" s="4"/>
    </row>
    <row r="556" spans="1:9" ht="12.75" customHeight="1">
      <c r="A556" s="2">
        <v>2060100040</v>
      </c>
      <c r="B556" s="55">
        <v>7060100040</v>
      </c>
      <c r="C556" s="7" t="str">
        <f>VLOOKUP(B556,'DATA BASE'!A:C,2,FALSE)</f>
        <v>REBAI LENCOL FREATICO C/ PONT FILTRANTES</v>
      </c>
      <c r="D556" s="8">
        <v>125</v>
      </c>
      <c r="E556" s="55" t="str">
        <f>VLOOKUP(B556,'DATA BASE'!A:C,3,FALSE)</f>
        <v>M</v>
      </c>
      <c r="F556" s="8">
        <f>VLOOKUP(B556,'DATA BASE'!A:D,4,0)</f>
        <v>18.31</v>
      </c>
      <c r="G556" s="8">
        <f>ROUND(D556*F556,2)</f>
        <v>2288.75</v>
      </c>
      <c r="I556" s="4"/>
    </row>
    <row r="557" spans="1:9" ht="15">
      <c r="A557" s="21"/>
      <c r="B557" s="13" t="s">
        <v>33</v>
      </c>
      <c r="C557" s="48"/>
      <c r="D557" s="6"/>
      <c r="E557" s="13"/>
      <c r="F557" s="6"/>
      <c r="G557" s="6">
        <f>SUBTOTAL(9,G558:G563)</f>
        <v>61570.47000000001</v>
      </c>
      <c r="I557" s="4"/>
    </row>
    <row r="558" spans="1:9" ht="12.75" customHeight="1">
      <c r="A558" s="2">
        <v>2081000010</v>
      </c>
      <c r="B558" s="55">
        <v>7080100010</v>
      </c>
      <c r="C558" s="7" t="str">
        <f>VLOOKUP(B558,'DATA BASE'!A:C,2,FALSE)</f>
        <v>PV-ANEL CONCR DN 600 PROF ATE 1,25M</v>
      </c>
      <c r="D558" s="8">
        <v>12</v>
      </c>
      <c r="E558" s="55" t="str">
        <f>VLOOKUP(B558,'DATA BASE'!A:C,3,FALSE)</f>
        <v>UN</v>
      </c>
      <c r="F558" s="8">
        <f>VLOOKUP(B558,'DATA BASE'!A:D,4,0)</f>
        <v>1633.7</v>
      </c>
      <c r="G558" s="8">
        <f aca="true" t="shared" si="31" ref="G558:G563">ROUND(D558*F558,2)</f>
        <v>19604.4</v>
      </c>
      <c r="I558" s="4"/>
    </row>
    <row r="559" spans="1:9" ht="12.75" customHeight="1">
      <c r="A559" s="2">
        <v>2081000020</v>
      </c>
      <c r="B559" s="55">
        <v>7080100020</v>
      </c>
      <c r="C559" s="7" t="str">
        <f>VLOOKUP(B559,'DATA BASE'!A:C,2,FALSE)</f>
        <v>PV-ANEL CONCR DN 1000 PROF DE1,26A1,75M</v>
      </c>
      <c r="D559" s="8">
        <v>2</v>
      </c>
      <c r="E559" s="55" t="str">
        <f>VLOOKUP(B559,'DATA BASE'!A:C,3,FALSE)</f>
        <v>UN</v>
      </c>
      <c r="F559" s="8">
        <f>VLOOKUP(B559,'DATA BASE'!A:D,4,0)</f>
        <v>2540.23</v>
      </c>
      <c r="G559" s="8">
        <f t="shared" si="31"/>
        <v>5080.46</v>
      </c>
      <c r="I559" s="4"/>
    </row>
    <row r="560" spans="1:9" ht="12.75" customHeight="1">
      <c r="A560" s="2">
        <v>2081000030</v>
      </c>
      <c r="B560" s="55">
        <v>7080100030</v>
      </c>
      <c r="C560" s="7" t="str">
        <f>VLOOKUP(B560,'DATA BASE'!A:C,2,FALSE)</f>
        <v>PV-ANEL CONCR DN 1000 PROF DE1,76A2,25M</v>
      </c>
      <c r="D560" s="8">
        <v>2</v>
      </c>
      <c r="E560" s="55" t="str">
        <f>VLOOKUP(B560,'DATA BASE'!A:C,3,FALSE)</f>
        <v>UN</v>
      </c>
      <c r="F560" s="8">
        <f>VLOOKUP(B560,'DATA BASE'!A:D,4,0)</f>
        <v>2785.74</v>
      </c>
      <c r="G560" s="8">
        <f t="shared" si="31"/>
        <v>5571.48</v>
      </c>
      <c r="I560" s="4"/>
    </row>
    <row r="561" spans="1:9" ht="12.75" customHeight="1">
      <c r="A561" s="2">
        <v>2081000040</v>
      </c>
      <c r="B561" s="55">
        <v>7080100040</v>
      </c>
      <c r="C561" s="7" t="str">
        <f>VLOOKUP(B561,'DATA BASE'!A:C,2,FALSE)</f>
        <v>PV-ANEL CONCR DN 1000 PROF DE2,26A2,75M</v>
      </c>
      <c r="D561" s="8">
        <v>4</v>
      </c>
      <c r="E561" s="55" t="str">
        <f>VLOOKUP(B561,'DATA BASE'!A:C,3,FALSE)</f>
        <v>UN</v>
      </c>
      <c r="F561" s="8">
        <f>VLOOKUP(B561,'DATA BASE'!A:D,4,0)</f>
        <v>3031.26</v>
      </c>
      <c r="G561" s="8">
        <f t="shared" si="31"/>
        <v>12125.04</v>
      </c>
      <c r="I561" s="4"/>
    </row>
    <row r="562" spans="1:9" ht="12.75" customHeight="1">
      <c r="A562" s="2">
        <v>2081000050</v>
      </c>
      <c r="B562" s="55">
        <v>7080100050</v>
      </c>
      <c r="C562" s="7" t="str">
        <f>VLOOKUP(B562,'DATA BASE'!A:C,2,FALSE)</f>
        <v>PV-ANEL CONCR DN 1200 PROF DE2,76A3,25M</v>
      </c>
      <c r="D562" s="8">
        <v>2</v>
      </c>
      <c r="E562" s="55" t="str">
        <f>VLOOKUP(B562,'DATA BASE'!A:C,3,FALSE)</f>
        <v>UN</v>
      </c>
      <c r="F562" s="8">
        <f>VLOOKUP(B562,'DATA BASE'!A:D,4,0)</f>
        <v>3684.29</v>
      </c>
      <c r="G562" s="8">
        <f t="shared" si="31"/>
        <v>7368.58</v>
      </c>
      <c r="I562" s="4"/>
    </row>
    <row r="563" spans="1:9" ht="12.75" customHeight="1">
      <c r="A563" s="2">
        <v>2081000060</v>
      </c>
      <c r="B563" s="55">
        <v>7080100060</v>
      </c>
      <c r="C563" s="7" t="str">
        <f>VLOOKUP(B563,'DATA BASE'!A:C,2,FALSE)</f>
        <v>PV-ANEL CONCR DN 1200 PROF DE3,26A3,75M</v>
      </c>
      <c r="D563" s="8">
        <v>3</v>
      </c>
      <c r="E563" s="55" t="str">
        <f>VLOOKUP(B563,'DATA BASE'!A:C,3,FALSE)</f>
        <v>UN</v>
      </c>
      <c r="F563" s="8">
        <f>VLOOKUP(B563,'DATA BASE'!A:D,4,0)</f>
        <v>3940.17</v>
      </c>
      <c r="G563" s="8">
        <f t="shared" si="31"/>
        <v>11820.51</v>
      </c>
      <c r="I563" s="4"/>
    </row>
    <row r="564" spans="1:9" ht="15">
      <c r="A564" s="21"/>
      <c r="B564" s="13" t="s">
        <v>45</v>
      </c>
      <c r="C564" s="48"/>
      <c r="D564" s="6"/>
      <c r="E564" s="13"/>
      <c r="F564" s="6"/>
      <c r="G564" s="6">
        <f>SUBTOTAL(9,G565:G565)</f>
        <v>1724.8</v>
      </c>
      <c r="I564" s="4"/>
    </row>
    <row r="565" spans="1:9" ht="12.75" customHeight="1">
      <c r="A565" s="2">
        <v>2170100530</v>
      </c>
      <c r="B565" s="55">
        <v>7030100330</v>
      </c>
      <c r="C565" s="7" t="str">
        <f>VLOOKUP(B565,'DATA BASE'!A:C,2,FALSE)</f>
        <v>LIMP E DESOB DE REDES ENTRE DN 100 E 200</v>
      </c>
      <c r="D565" s="8">
        <v>88</v>
      </c>
      <c r="E565" s="55" t="str">
        <f>VLOOKUP(B565,'DATA BASE'!A:C,3,FALSE)</f>
        <v>M</v>
      </c>
      <c r="F565" s="8">
        <v>19.6</v>
      </c>
      <c r="G565" s="8">
        <f>ROUND(D565*F565,2)</f>
        <v>1724.8</v>
      </c>
      <c r="I565" s="4"/>
    </row>
    <row r="566" spans="1:9" ht="15">
      <c r="A566" s="20">
        <v>9</v>
      </c>
      <c r="B566" s="12" t="s">
        <v>58</v>
      </c>
      <c r="C566" s="49"/>
      <c r="D566" s="5">
        <v>156</v>
      </c>
      <c r="E566" s="12" t="s">
        <v>7</v>
      </c>
      <c r="F566" s="5"/>
      <c r="G566" s="5">
        <f>SUBTOTAL(9,G567:G572)</f>
        <v>121419.83999999998</v>
      </c>
      <c r="I566" s="4"/>
    </row>
    <row r="567" spans="1:9" ht="15">
      <c r="A567" s="21"/>
      <c r="B567" s="13" t="s">
        <v>59</v>
      </c>
      <c r="C567" s="48"/>
      <c r="D567" s="6"/>
      <c r="E567" s="13"/>
      <c r="F567" s="6"/>
      <c r="G567" s="6">
        <f>SUBTOTAL(9,G568:G572)</f>
        <v>121419.83999999998</v>
      </c>
      <c r="I567" s="4"/>
    </row>
    <row r="568" spans="1:9" ht="12.75" customHeight="1">
      <c r="A568" s="2">
        <v>2140300030</v>
      </c>
      <c r="B568" s="55">
        <v>7200100020</v>
      </c>
      <c r="C568" s="7" t="str">
        <f>VLOOKUP(B568,'DATA BASE'!A:C,2,FALSE)</f>
        <v>LIG PRED ESG LONGA C/MAT PARAL H0,6A1,0M</v>
      </c>
      <c r="D568" s="8">
        <v>39</v>
      </c>
      <c r="E568" s="55" t="str">
        <f>VLOOKUP(B568,'DATA BASE'!A:C,3,FALSE)</f>
        <v>UN</v>
      </c>
      <c r="F568" s="8">
        <f>VLOOKUP(B568,'DATA BASE'!A:D,4,0)</f>
        <v>820.69</v>
      </c>
      <c r="G568" s="8">
        <f>ROUND(D568*F568,2)</f>
        <v>32006.91</v>
      </c>
      <c r="I568" s="4"/>
    </row>
    <row r="569" spans="1:9" ht="12.75" customHeight="1">
      <c r="A569" s="2">
        <v>2140300040</v>
      </c>
      <c r="B569" s="55">
        <v>7200100040</v>
      </c>
      <c r="C569" s="7" t="str">
        <f>VLOOKUP(B569,'DATA BASE'!A:C,2,FALSE)</f>
        <v>LIG PRED ESG LONGA C/MAT ASFAL H0,6A1,0M</v>
      </c>
      <c r="D569" s="8">
        <v>39</v>
      </c>
      <c r="E569" s="55" t="str">
        <f>VLOOKUP(B569,'DATA BASE'!A:C,3,FALSE)</f>
        <v>UN</v>
      </c>
      <c r="F569" s="8">
        <f>VLOOKUP(B569,'DATA BASE'!A:D,4,0)</f>
        <v>863.82</v>
      </c>
      <c r="G569" s="8">
        <f>ROUND(D569*F569,2)</f>
        <v>33688.98</v>
      </c>
      <c r="I569" s="4"/>
    </row>
    <row r="570" spans="1:9" ht="12.75" customHeight="1">
      <c r="A570" s="2">
        <v>2140300070</v>
      </c>
      <c r="B570" s="55">
        <v>7200100060</v>
      </c>
      <c r="C570" s="7" t="str">
        <f>VLOOKUP(B570,'DATA BASE'!A:C,2,FALSE)</f>
        <v>LIG PRED ESG CURTA C/MAT PARAL H0,6A1,0M</v>
      </c>
      <c r="D570" s="8">
        <v>39</v>
      </c>
      <c r="E570" s="55" t="str">
        <f>VLOOKUP(B570,'DATA BASE'!A:C,3,FALSE)</f>
        <v>UN</v>
      </c>
      <c r="F570" s="8">
        <f>VLOOKUP(B570,'DATA BASE'!A:D,4,0)</f>
        <v>596.32</v>
      </c>
      <c r="G570" s="8">
        <f>ROUND(D570*F570,2)</f>
        <v>23256.48</v>
      </c>
      <c r="I570" s="4"/>
    </row>
    <row r="571" spans="1:9" ht="12.75" customHeight="1">
      <c r="A571" s="2">
        <v>2140300080</v>
      </c>
      <c r="B571" s="55">
        <v>7200100080</v>
      </c>
      <c r="C571" s="7" t="str">
        <f>VLOOKUP(B571,'DATA BASE'!A:C,2,FALSE)</f>
        <v>LIG PRED ESG CURTA C/MAT ASFAL H0,6A1,0M</v>
      </c>
      <c r="D571" s="8">
        <v>39</v>
      </c>
      <c r="E571" s="55" t="str">
        <f>VLOOKUP(B571,'DATA BASE'!A:C,3,FALSE)</f>
        <v>UN</v>
      </c>
      <c r="F571" s="8">
        <f>VLOOKUP(B571,'DATA BASE'!A:D,4,0)</f>
        <v>617.89</v>
      </c>
      <c r="G571" s="8">
        <f>ROUND(D571*F571,2)</f>
        <v>24097.71</v>
      </c>
      <c r="I571" s="4"/>
    </row>
    <row r="572" spans="1:9" s="55" customFormat="1" ht="12.75" customHeight="1">
      <c r="A572" s="2"/>
      <c r="B572" s="55">
        <v>7200100480</v>
      </c>
      <c r="C572" s="7" t="str">
        <f>VLOOKUP(B572,'DATA BASE'!A:C,2,FALSE)</f>
        <v>LIG ESG DENTRO PI NA REDE E CAP DRENAGEM</v>
      </c>
      <c r="D572" s="8">
        <v>94</v>
      </c>
      <c r="E572" s="55" t="str">
        <f>VLOOKUP(B572,'DATA BASE'!A:C,3,FALSE)</f>
        <v>UN</v>
      </c>
      <c r="F572" s="8">
        <f>VLOOKUP(B572,'DATA BASE'!A:D,4,0)</f>
        <v>89.04</v>
      </c>
      <c r="G572" s="8">
        <f>ROUND(D572*F572,2)</f>
        <v>8369.76</v>
      </c>
      <c r="H572" s="2"/>
      <c r="I572" s="4"/>
    </row>
    <row r="573" spans="1:9" ht="15">
      <c r="A573" s="20">
        <v>10</v>
      </c>
      <c r="B573" s="12" t="s">
        <v>69</v>
      </c>
      <c r="C573" s="49"/>
      <c r="D573" s="5">
        <f>SUM(D575:D583)</f>
        <v>2658</v>
      </c>
      <c r="E573" s="12" t="s">
        <v>16</v>
      </c>
      <c r="F573" s="5"/>
      <c r="G573" s="5">
        <f>SUBTOTAL(9,G574:G593)</f>
        <v>702406.9700000001</v>
      </c>
      <c r="I573" s="4"/>
    </row>
    <row r="574" spans="1:9" ht="15">
      <c r="A574" s="21"/>
      <c r="B574" s="13" t="s">
        <v>55</v>
      </c>
      <c r="C574" s="48"/>
      <c r="D574" s="6"/>
      <c r="E574" s="13"/>
      <c r="F574" s="6"/>
      <c r="G574" s="6">
        <f>SUBTOTAL(9,G575:G583)</f>
        <v>547373.04</v>
      </c>
      <c r="I574" s="4"/>
    </row>
    <row r="575" spans="1:9" ht="12.75" customHeight="1">
      <c r="A575" s="2">
        <v>2172021020</v>
      </c>
      <c r="B575" s="55">
        <v>7260100020</v>
      </c>
      <c r="C575" s="7" t="str">
        <f>VLOOKUP(B575,'DATA BASE'!A:C,2,FALSE)</f>
        <v>REDE ESG PVC NBR7362 150 ATE 1,25m ASFAL</v>
      </c>
      <c r="D575" s="8">
        <v>204</v>
      </c>
      <c r="E575" s="55" t="str">
        <f>VLOOKUP(B575,'DATA BASE'!A:C,3,FALSE)</f>
        <v>M</v>
      </c>
      <c r="F575" s="8">
        <f>VLOOKUP(B575,'DATA BASE'!A:D,4,0)</f>
        <v>179.25</v>
      </c>
      <c r="G575" s="8">
        <f aca="true" t="shared" si="32" ref="G575:G582">ROUND(D575*F575,2)</f>
        <v>36567</v>
      </c>
      <c r="I575" s="4"/>
    </row>
    <row r="576" spans="1:9" s="55" customFormat="1" ht="12.75" customHeight="1">
      <c r="A576" s="2">
        <v>2172021120</v>
      </c>
      <c r="B576" s="55">
        <v>7260100060</v>
      </c>
      <c r="C576" s="7" t="str">
        <f>VLOOKUP(B576,'DATA BASE'!A:C,2,FALSE)</f>
        <v>REDE ESG PVC NBR7362 150 1,26A1,75 ASFAL</v>
      </c>
      <c r="D576" s="8">
        <v>444</v>
      </c>
      <c r="E576" s="55" t="str">
        <f>VLOOKUP(B576,'DATA BASE'!A:C,3,FALSE)</f>
        <v>M</v>
      </c>
      <c r="F576" s="8">
        <f>VLOOKUP(B576,'DATA BASE'!A:D,4,0)</f>
        <v>229.74</v>
      </c>
      <c r="G576" s="8">
        <f t="shared" si="32"/>
        <v>102004.56</v>
      </c>
      <c r="H576" s="2"/>
      <c r="I576" s="4"/>
    </row>
    <row r="577" spans="1:9" ht="12.75">
      <c r="A577" s="2">
        <v>2172021220</v>
      </c>
      <c r="B577" s="55">
        <v>7260100100</v>
      </c>
      <c r="C577" s="7" t="str">
        <f>VLOOKUP(B577,'DATA BASE'!A:C,2,FALSE)</f>
        <v>REDE ESG PVC NBR7362 150 1,76A2,25 ASFAL</v>
      </c>
      <c r="D577" s="8">
        <v>186</v>
      </c>
      <c r="E577" s="55" t="str">
        <f>VLOOKUP(B577,'DATA BASE'!A:C,3,FALSE)</f>
        <v>M</v>
      </c>
      <c r="F577" s="8">
        <f>VLOOKUP(B577,'DATA BASE'!A:D,4,0)</f>
        <v>251.98</v>
      </c>
      <c r="G577" s="8">
        <f t="shared" si="32"/>
        <v>46868.28</v>
      </c>
      <c r="I577" s="4"/>
    </row>
    <row r="578" spans="1:9" s="55" customFormat="1" ht="12.75">
      <c r="A578" s="2"/>
      <c r="B578" s="55">
        <v>7260100140</v>
      </c>
      <c r="C578" s="7" t="str">
        <f>VLOOKUP(B578,'DATA BASE'!A:C,2,FALSE)</f>
        <v>REDE ESG PVC NBR7362 150 2,76A3,25 ASFAL</v>
      </c>
      <c r="D578" s="8">
        <v>132</v>
      </c>
      <c r="E578" s="55" t="str">
        <f>VLOOKUP(B578,'DATA BASE'!A:C,3,FALSE)</f>
        <v>M</v>
      </c>
      <c r="F578" s="8">
        <f>VLOOKUP(B578,'DATA BASE'!A:D,4,0)</f>
        <v>293.23</v>
      </c>
      <c r="G578" s="8">
        <f>ROUND(D578*F578,2)</f>
        <v>38706.36</v>
      </c>
      <c r="H578" s="2"/>
      <c r="I578" s="4"/>
    </row>
    <row r="579" spans="1:9" ht="12.75" customHeight="1">
      <c r="A579" s="2">
        <v>2172021520</v>
      </c>
      <c r="B579" s="55">
        <v>7260100220</v>
      </c>
      <c r="C579" s="7" t="str">
        <f>VLOOKUP(B579,'DATA BASE'!A:C,2,FALSE)</f>
        <v>REDE ESG PVC NBR7362 150 3,26A3,75 ASFAL</v>
      </c>
      <c r="D579" s="8">
        <v>60</v>
      </c>
      <c r="E579" s="55" t="str">
        <f>VLOOKUP(B579,'DATA BASE'!A:C,3,FALSE)</f>
        <v>M</v>
      </c>
      <c r="F579" s="8">
        <f>VLOOKUP(B579,'DATA BASE'!A:D,4,0)</f>
        <v>365.56</v>
      </c>
      <c r="G579" s="8">
        <f t="shared" si="32"/>
        <v>21933.6</v>
      </c>
      <c r="I579" s="4"/>
    </row>
    <row r="580" spans="1:9" ht="12.75">
      <c r="A580" s="2">
        <v>2172031020</v>
      </c>
      <c r="B580" s="55">
        <v>7260100040</v>
      </c>
      <c r="C580" s="7" t="str">
        <f>VLOOKUP(B580,'DATA BASE'!A:C,2,FALSE)</f>
        <v>REDE ESG PVC NBR7362 150 ATE 1,25m PARAL</v>
      </c>
      <c r="D580" s="8">
        <v>948</v>
      </c>
      <c r="E580" s="55" t="str">
        <f>VLOOKUP(B580,'DATA BASE'!A:C,3,FALSE)</f>
        <v>M</v>
      </c>
      <c r="F580" s="8">
        <f>VLOOKUP(B580,'DATA BASE'!A:D,4,0)</f>
        <v>161.54</v>
      </c>
      <c r="G580" s="8">
        <f t="shared" si="32"/>
        <v>153139.92</v>
      </c>
      <c r="I580" s="4"/>
    </row>
    <row r="581" spans="1:9" ht="12.75" customHeight="1">
      <c r="A581" s="2">
        <v>2172031120</v>
      </c>
      <c r="B581" s="55">
        <v>7260100080</v>
      </c>
      <c r="C581" s="7" t="str">
        <f>VLOOKUP(B581,'DATA BASE'!A:C,2,FALSE)</f>
        <v>REDE ESG PVC NBR7362 150 1,26A1,75 PARAL</v>
      </c>
      <c r="D581" s="8">
        <v>522</v>
      </c>
      <c r="E581" s="55" t="str">
        <f>VLOOKUP(B581,'DATA BASE'!A:C,3,FALSE)</f>
        <v>M</v>
      </c>
      <c r="F581" s="8">
        <f>VLOOKUP(B581,'DATA BASE'!A:D,4,0)</f>
        <v>210.36</v>
      </c>
      <c r="G581" s="8">
        <f t="shared" si="32"/>
        <v>109807.92</v>
      </c>
      <c r="I581" s="4"/>
    </row>
    <row r="582" spans="1:9" ht="12.75" customHeight="1">
      <c r="A582" s="2">
        <v>2172031220</v>
      </c>
      <c r="B582" s="55">
        <v>7260100120</v>
      </c>
      <c r="C582" s="7" t="str">
        <f>VLOOKUP(B582,'DATA BASE'!A:C,2,FALSE)</f>
        <v>REDE ESG PVC NBR7362 150 1,76A2,25 PARAL</v>
      </c>
      <c r="D582" s="8">
        <v>144</v>
      </c>
      <c r="E582" s="55" t="str">
        <f>VLOOKUP(B582,'DATA BASE'!A:C,3,FALSE)</f>
        <v>M</v>
      </c>
      <c r="F582" s="8">
        <f>VLOOKUP(B582,'DATA BASE'!A:D,4,0)</f>
        <v>232.61</v>
      </c>
      <c r="G582" s="8">
        <f t="shared" si="32"/>
        <v>33495.84</v>
      </c>
      <c r="I582" s="4"/>
    </row>
    <row r="583" spans="1:9" s="55" customFormat="1" ht="12.75" customHeight="1">
      <c r="A583" s="2"/>
      <c r="B583" s="55">
        <v>7260100160</v>
      </c>
      <c r="C583" s="7" t="str">
        <f>VLOOKUP(B583,'DATA BASE'!A:C,2,FALSE)</f>
        <v>REDE ESG PVC NBR7362 150 2,26A2,75 PARAL</v>
      </c>
      <c r="D583" s="8">
        <v>18</v>
      </c>
      <c r="E583" s="55" t="str">
        <f>VLOOKUP(B583,'DATA BASE'!A:C,3,FALSE)</f>
        <v>M</v>
      </c>
      <c r="F583" s="8">
        <f>VLOOKUP(B583,'DATA BASE'!A:D,4,0)</f>
        <v>269.42</v>
      </c>
      <c r="G583" s="8">
        <f>ROUND(D583*F583,2)</f>
        <v>4849.56</v>
      </c>
      <c r="H583" s="2"/>
      <c r="I583" s="4"/>
    </row>
    <row r="584" spans="1:9" ht="12.75" customHeight="1">
      <c r="A584" s="1"/>
      <c r="B584" s="13" t="s">
        <v>25</v>
      </c>
      <c r="C584" s="48"/>
      <c r="D584" s="6"/>
      <c r="E584" s="13"/>
      <c r="F584" s="6"/>
      <c r="G584" s="6">
        <f>SUBTOTAL(9,G585)</f>
        <v>4852.15</v>
      </c>
      <c r="I584" s="4"/>
    </row>
    <row r="585" spans="1:9" ht="12.75" customHeight="1">
      <c r="A585" s="2">
        <v>2060100040</v>
      </c>
      <c r="B585" s="55">
        <v>7060100040</v>
      </c>
      <c r="C585" s="7" t="str">
        <f>VLOOKUP(B585,'DATA BASE'!A:C,2,FALSE)</f>
        <v>REBAI LENCOL FREATICO C/ PONT FILTRANTES</v>
      </c>
      <c r="D585" s="8">
        <v>265</v>
      </c>
      <c r="E585" s="55" t="str">
        <f>VLOOKUP(B585,'DATA BASE'!A:C,3,FALSE)</f>
        <v>M</v>
      </c>
      <c r="F585" s="8">
        <f>VLOOKUP(B585,'DATA BASE'!A:D,4,0)</f>
        <v>18.31</v>
      </c>
      <c r="G585" s="8">
        <f>ROUND(D585*F585,2)</f>
        <v>4852.15</v>
      </c>
      <c r="I585" s="4"/>
    </row>
    <row r="586" spans="1:9" ht="15">
      <c r="A586" s="21"/>
      <c r="B586" s="13" t="s">
        <v>33</v>
      </c>
      <c r="C586" s="48"/>
      <c r="D586" s="6"/>
      <c r="E586" s="13"/>
      <c r="F586" s="6"/>
      <c r="G586" s="6">
        <f>SUBTOTAL(9,G587:G591)</f>
        <v>149414.26</v>
      </c>
      <c r="I586" s="4"/>
    </row>
    <row r="587" spans="1:9" ht="12.75" customHeight="1">
      <c r="A587" s="2">
        <v>2081000010</v>
      </c>
      <c r="B587" s="55">
        <v>7080100010</v>
      </c>
      <c r="C587" s="7" t="str">
        <f>VLOOKUP(B587,'DATA BASE'!A:C,2,FALSE)</f>
        <v>PV-ANEL CONCR DN 600 PROF ATE 1,25M</v>
      </c>
      <c r="D587" s="8">
        <v>58</v>
      </c>
      <c r="E587" s="55" t="str">
        <f>VLOOKUP(B587,'DATA BASE'!A:C,3,FALSE)</f>
        <v>UN</v>
      </c>
      <c r="F587" s="8">
        <f>VLOOKUP(B587,'DATA BASE'!A:D,4,0)</f>
        <v>1633.7</v>
      </c>
      <c r="G587" s="8">
        <f>ROUND(D587*F587,2)</f>
        <v>94754.6</v>
      </c>
      <c r="I587" s="4"/>
    </row>
    <row r="588" spans="1:9" ht="12.75" customHeight="1">
      <c r="A588" s="2">
        <v>2081000020</v>
      </c>
      <c r="B588" s="55">
        <v>7080100020</v>
      </c>
      <c r="C588" s="7" t="str">
        <f>VLOOKUP(B588,'DATA BASE'!A:C,2,FALSE)</f>
        <v>PV-ANEL CONCR DN 1000 PROF DE1,26A1,75M</v>
      </c>
      <c r="D588" s="8">
        <v>11</v>
      </c>
      <c r="E588" s="55" t="str">
        <f>VLOOKUP(B588,'DATA BASE'!A:C,3,FALSE)</f>
        <v>UN</v>
      </c>
      <c r="F588" s="8">
        <f>VLOOKUP(B588,'DATA BASE'!A:D,4,0)</f>
        <v>2540.23</v>
      </c>
      <c r="G588" s="8">
        <f>ROUND(D588*F588,2)</f>
        <v>27942.53</v>
      </c>
      <c r="I588" s="4"/>
    </row>
    <row r="589" spans="1:9" ht="12.75" customHeight="1">
      <c r="A589" s="2">
        <v>2081000030</v>
      </c>
      <c r="B589" s="55">
        <v>7080100030</v>
      </c>
      <c r="C589" s="7" t="str">
        <f>VLOOKUP(B589,'DATA BASE'!A:C,2,FALSE)</f>
        <v>PV-ANEL CONCR DN 1000 PROF DE1,76A2,25M</v>
      </c>
      <c r="D589" s="8">
        <v>6</v>
      </c>
      <c r="E589" s="55" t="str">
        <f>VLOOKUP(B589,'DATA BASE'!A:C,3,FALSE)</f>
        <v>UN</v>
      </c>
      <c r="F589" s="8">
        <f>VLOOKUP(B589,'DATA BASE'!A:D,4,0)</f>
        <v>2785.74</v>
      </c>
      <c r="G589" s="8">
        <f>ROUND(D589*F589,2)</f>
        <v>16714.44</v>
      </c>
      <c r="I589" s="4"/>
    </row>
    <row r="590" spans="1:9" ht="12.75" customHeight="1">
      <c r="A590" s="2">
        <v>2081000040</v>
      </c>
      <c r="B590" s="55">
        <v>7080100040</v>
      </c>
      <c r="C590" s="7" t="str">
        <f>VLOOKUP(B590,'DATA BASE'!A:C,2,FALSE)</f>
        <v>PV-ANEL CONCR DN 1000 PROF DE2,26A2,75M</v>
      </c>
      <c r="D590" s="8">
        <v>2</v>
      </c>
      <c r="E590" s="55" t="str">
        <f>VLOOKUP(B590,'DATA BASE'!A:C,3,FALSE)</f>
        <v>UN</v>
      </c>
      <c r="F590" s="8">
        <f>VLOOKUP(B590,'DATA BASE'!A:D,4,0)</f>
        <v>3031.26</v>
      </c>
      <c r="G590" s="8">
        <f>ROUND(D590*F590,2)</f>
        <v>6062.52</v>
      </c>
      <c r="I590" s="4"/>
    </row>
    <row r="591" spans="1:9" ht="12.75" customHeight="1">
      <c r="A591" s="2">
        <v>2081000060</v>
      </c>
      <c r="B591" s="55">
        <v>7080100060</v>
      </c>
      <c r="C591" s="7" t="str">
        <f>VLOOKUP(B591,'DATA BASE'!A:C,2,FALSE)</f>
        <v>PV-ANEL CONCR DN 1200 PROF DE3,26A3,75M</v>
      </c>
      <c r="D591" s="8">
        <v>1</v>
      </c>
      <c r="E591" s="55" t="str">
        <f>VLOOKUP(B591,'DATA BASE'!A:C,3,FALSE)</f>
        <v>UN</v>
      </c>
      <c r="F591" s="8">
        <f>VLOOKUP(B591,'DATA BASE'!A:D,4,0)</f>
        <v>3940.17</v>
      </c>
      <c r="G591" s="8">
        <f>ROUND(D591*F591,2)</f>
        <v>3940.17</v>
      </c>
      <c r="I591" s="4"/>
    </row>
    <row r="592" spans="1:9" ht="15">
      <c r="A592" s="21"/>
      <c r="B592" s="13" t="s">
        <v>45</v>
      </c>
      <c r="C592" s="48"/>
      <c r="D592" s="6"/>
      <c r="E592" s="13"/>
      <c r="F592" s="6"/>
      <c r="G592" s="6">
        <f>SUBTOTAL(9,G593:G593)</f>
        <v>767.52</v>
      </c>
      <c r="I592" s="4"/>
    </row>
    <row r="593" spans="1:9" ht="12.75" customHeight="1">
      <c r="A593" s="2">
        <v>2170100530</v>
      </c>
      <c r="B593" s="55">
        <v>7030100330</v>
      </c>
      <c r="C593" s="7" t="str">
        <f>VLOOKUP(B593,'DATA BASE'!A:C,2,FALSE)</f>
        <v>LIMP E DESOB DE REDES ENTRE DN 100 E 200</v>
      </c>
      <c r="D593" s="8">
        <v>39</v>
      </c>
      <c r="E593" s="55" t="str">
        <f>VLOOKUP(B593,'DATA BASE'!A:C,3,FALSE)</f>
        <v>M</v>
      </c>
      <c r="F593" s="8">
        <f>VLOOKUP(B593,'DATA BASE'!A:D,4,0)</f>
        <v>19.68</v>
      </c>
      <c r="G593" s="8">
        <f>ROUND(D593*F593,2)</f>
        <v>767.52</v>
      </c>
      <c r="I593" s="4"/>
    </row>
    <row r="594" spans="1:9" ht="15">
      <c r="A594" s="20">
        <v>11</v>
      </c>
      <c r="B594" s="12" t="s">
        <v>60</v>
      </c>
      <c r="C594" s="49"/>
      <c r="D594" s="5">
        <v>330</v>
      </c>
      <c r="E594" s="12" t="s">
        <v>7</v>
      </c>
      <c r="F594" s="5"/>
      <c r="G594" s="5">
        <f>SUBTOTAL(9,G595:G600)</f>
        <v>254865.66999999998</v>
      </c>
      <c r="I594" s="4"/>
    </row>
    <row r="595" spans="1:9" ht="15">
      <c r="A595" s="21"/>
      <c r="B595" s="13" t="s">
        <v>59</v>
      </c>
      <c r="C595" s="48"/>
      <c r="D595" s="6"/>
      <c r="E595" s="13"/>
      <c r="F595" s="6"/>
      <c r="G595" s="6">
        <f>SUBTOTAL(9,G596:G600)</f>
        <v>254865.66999999998</v>
      </c>
      <c r="I595" s="4"/>
    </row>
    <row r="596" spans="1:9" ht="12.75" customHeight="1">
      <c r="A596" s="2">
        <v>2140300030</v>
      </c>
      <c r="B596" s="55">
        <v>7200100020</v>
      </c>
      <c r="C596" s="7" t="str">
        <f>VLOOKUP(B596,'DATA BASE'!A:C,2,FALSE)</f>
        <v>LIG PRED ESG LONGA C/MAT PARAL H0,6A1,0M</v>
      </c>
      <c r="D596" s="8">
        <v>112</v>
      </c>
      <c r="E596" s="55" t="str">
        <f>VLOOKUP(B596,'DATA BASE'!A:C,3,FALSE)</f>
        <v>UN</v>
      </c>
      <c r="F596" s="8">
        <f>VLOOKUP(B596,'DATA BASE'!A:D,4,0)</f>
        <v>820.69</v>
      </c>
      <c r="G596" s="8">
        <f>ROUND(D596*F596,2)</f>
        <v>91917.28</v>
      </c>
      <c r="I596" s="4"/>
    </row>
    <row r="597" spans="1:9" ht="12.75" customHeight="1">
      <c r="A597" s="2">
        <v>2140300040</v>
      </c>
      <c r="B597" s="55">
        <v>7200100040</v>
      </c>
      <c r="C597" s="7" t="str">
        <f>VLOOKUP(B597,'DATA BASE'!A:C,2,FALSE)</f>
        <v>LIG PRED ESG LONGA C/MAT ASFAL H0,6A1,0M</v>
      </c>
      <c r="D597" s="8">
        <v>53</v>
      </c>
      <c r="E597" s="55" t="str">
        <f>VLOOKUP(B597,'DATA BASE'!A:C,3,FALSE)</f>
        <v>UN</v>
      </c>
      <c r="F597" s="8">
        <f>VLOOKUP(B597,'DATA BASE'!A:D,4,0)</f>
        <v>863.82</v>
      </c>
      <c r="G597" s="8">
        <f>ROUND(D597*F597,2)</f>
        <v>45782.46</v>
      </c>
      <c r="I597" s="4"/>
    </row>
    <row r="598" spans="1:9" ht="12.75" customHeight="1">
      <c r="A598" s="2">
        <v>2140300070</v>
      </c>
      <c r="B598" s="55">
        <v>7200100060</v>
      </c>
      <c r="C598" s="7" t="str">
        <f>VLOOKUP(B598,'DATA BASE'!A:C,2,FALSE)</f>
        <v>LIG PRED ESG CURTA C/MAT PARAL H0,6A1,0M</v>
      </c>
      <c r="D598" s="8">
        <v>112</v>
      </c>
      <c r="E598" s="55" t="str">
        <f>VLOOKUP(B598,'DATA BASE'!A:C,3,FALSE)</f>
        <v>UN</v>
      </c>
      <c r="F598" s="8">
        <f>VLOOKUP(B598,'DATA BASE'!A:D,4,0)</f>
        <v>596.32</v>
      </c>
      <c r="G598" s="8">
        <f>ROUND(D598*F598,2)</f>
        <v>66787.84</v>
      </c>
      <c r="I598" s="4"/>
    </row>
    <row r="599" spans="1:9" s="55" customFormat="1" ht="12.75" customHeight="1">
      <c r="A599" s="2"/>
      <c r="B599" s="55">
        <v>7200100080</v>
      </c>
      <c r="C599" s="7" t="str">
        <f>VLOOKUP(B599,'DATA BASE'!A:C,2,FALSE)</f>
        <v>LIG PRED ESG CURTA C/MAT ASFAL H0,6A1,0M</v>
      </c>
      <c r="D599" s="8">
        <v>53</v>
      </c>
      <c r="E599" s="55" t="str">
        <f>VLOOKUP(B599,'DATA BASE'!A:C,3,FALSE)</f>
        <v>UN</v>
      </c>
      <c r="F599" s="8">
        <f>VLOOKUP(B599,'DATA BASE'!A:D,4,0)</f>
        <v>617.89</v>
      </c>
      <c r="G599" s="8">
        <f>ROUND(D599*F599,2)</f>
        <v>32748.17</v>
      </c>
      <c r="H599" s="2"/>
      <c r="I599" s="4"/>
    </row>
    <row r="600" spans="1:9" ht="12.75" customHeight="1">
      <c r="A600" s="2">
        <v>2140300080</v>
      </c>
      <c r="B600" s="55">
        <v>7200100480</v>
      </c>
      <c r="C600" s="7" t="str">
        <f>VLOOKUP(B600,'DATA BASE'!A:C,2,FALSE)</f>
        <v>LIG ESG DENTRO PI NA REDE E CAP DRENAGEM</v>
      </c>
      <c r="D600" s="8">
        <v>198</v>
      </c>
      <c r="E600" s="55" t="str">
        <f>VLOOKUP(B600,'DATA BASE'!A:C,3,FALSE)</f>
        <v>UN</v>
      </c>
      <c r="F600" s="8">
        <f>VLOOKUP(B600,'DATA BASE'!A:D,4,0)</f>
        <v>89.04</v>
      </c>
      <c r="G600" s="8">
        <f>ROUND(D600*F600,2)</f>
        <v>17629.92</v>
      </c>
      <c r="I600" s="4"/>
    </row>
    <row r="601" spans="1:9" ht="15">
      <c r="A601" s="20">
        <v>12</v>
      </c>
      <c r="B601" s="12" t="s">
        <v>70</v>
      </c>
      <c r="C601" s="49"/>
      <c r="D601" s="5">
        <v>1380</v>
      </c>
      <c r="E601" s="12" t="s">
        <v>16</v>
      </c>
      <c r="F601" s="5"/>
      <c r="G601" s="5">
        <f>SUBTOTAL(9,G603:G619)</f>
        <v>385938.98</v>
      </c>
      <c r="I601" s="4"/>
    </row>
    <row r="602" spans="2:9" s="55" customFormat="1" ht="12.75" customHeight="1">
      <c r="B602" s="13" t="s">
        <v>17</v>
      </c>
      <c r="C602" s="13"/>
      <c r="D602" s="52"/>
      <c r="E602" s="13"/>
      <c r="F602" s="13"/>
      <c r="G602" s="6">
        <f>SUBTOTAL(9,G603:G605)</f>
        <v>10633.84</v>
      </c>
      <c r="H602" s="2"/>
      <c r="I602" s="4"/>
    </row>
    <row r="603" spans="1:9" s="55" customFormat="1" ht="12.75" customHeight="1">
      <c r="A603" s="2">
        <v>2040100010</v>
      </c>
      <c r="B603" s="55">
        <v>7040100110</v>
      </c>
      <c r="C603" s="7" t="str">
        <f>VLOOKUP(B603,'DATA BASE'!A:C,2,FALSE)</f>
        <v>ESCAVACAO CAVA/VALA COM ARGAM EXPANSIVA</v>
      </c>
      <c r="D603" s="8">
        <v>7</v>
      </c>
      <c r="E603" s="55" t="str">
        <f>VLOOKUP(B603,'DATA BASE'!A:C,3,FALSE)</f>
        <v>M3</v>
      </c>
      <c r="F603" s="8">
        <f>VLOOKUP(B603,'DATA BASE'!A:D,4,0)</f>
        <v>1500.92</v>
      </c>
      <c r="G603" s="8">
        <f>ROUND(D603*F603,2)</f>
        <v>10506.44</v>
      </c>
      <c r="H603" s="2"/>
      <c r="I603" s="4"/>
    </row>
    <row r="604" spans="1:9" s="55" customFormat="1" ht="12.75" customHeight="1">
      <c r="A604" s="2">
        <v>2040100040</v>
      </c>
      <c r="B604" s="55">
        <v>7040100360</v>
      </c>
      <c r="C604" s="7" t="str">
        <f>VLOOKUP(B604,'DATA BASE'!A:C,2,FALSE)</f>
        <v>CARGA E DESCARGA DE ROCHA (BOTA FORA)</v>
      </c>
      <c r="D604" s="8">
        <v>7</v>
      </c>
      <c r="E604" s="55" t="str">
        <f>VLOOKUP(B604,'DATA BASE'!A:C,3,FALSE)</f>
        <v>M3</v>
      </c>
      <c r="F604" s="8">
        <f>VLOOKUP(B604,'DATA BASE'!A:D,4,0)</f>
        <v>10.3</v>
      </c>
      <c r="G604" s="8">
        <f>ROUND(D604*F604,2)</f>
        <v>72.1</v>
      </c>
      <c r="H604" s="2"/>
      <c r="I604" s="4"/>
    </row>
    <row r="605" spans="1:9" s="55" customFormat="1" ht="12.75" customHeight="1">
      <c r="A605" s="2">
        <v>2040100050</v>
      </c>
      <c r="B605" s="55">
        <v>7040100380</v>
      </c>
      <c r="C605" s="7" t="str">
        <f>VLOOKUP(B605,'DATA BASE'!A:C,2,FALSE)</f>
        <v>TRANSPORTE DE SOLOS PARA BOTA FORA</v>
      </c>
      <c r="D605" s="8">
        <v>70</v>
      </c>
      <c r="E605" s="55" t="str">
        <f>VLOOKUP(B605,'DATA BASE'!A:C,3,FALSE)</f>
        <v>MK</v>
      </c>
      <c r="F605" s="8">
        <f>VLOOKUP(B605,'DATA BASE'!A:D,4,0)</f>
        <v>0.79</v>
      </c>
      <c r="G605" s="8">
        <f>ROUND(D605*F605,2)</f>
        <v>55.3</v>
      </c>
      <c r="H605" s="2"/>
      <c r="I605" s="4"/>
    </row>
    <row r="606" spans="1:9" ht="15">
      <c r="A606" s="21"/>
      <c r="B606" s="13" t="s">
        <v>55</v>
      </c>
      <c r="C606" s="48"/>
      <c r="D606" s="6"/>
      <c r="E606" s="13"/>
      <c r="F606" s="6"/>
      <c r="G606" s="6">
        <f>SUBTOTAL(9,G607:G611)</f>
        <v>290260.89999999997</v>
      </c>
      <c r="I606" s="4"/>
    </row>
    <row r="607" spans="1:9" ht="12.75" customHeight="1">
      <c r="A607" s="2">
        <v>2172031020</v>
      </c>
      <c r="B607" s="55">
        <v>7260100040</v>
      </c>
      <c r="C607" s="7" t="str">
        <f>VLOOKUP(B607,'DATA BASE'!A:C,2,FALSE)</f>
        <v>REDE ESG PVC NBR7362 150 ATE 1,25m PARAL</v>
      </c>
      <c r="D607" s="8">
        <v>529</v>
      </c>
      <c r="E607" s="55" t="str">
        <f>VLOOKUP(B607,'DATA BASE'!A:C,3,FALSE)</f>
        <v>M</v>
      </c>
      <c r="F607" s="8">
        <f>VLOOKUP(B607,'DATA BASE'!A:D,4,0)</f>
        <v>161.54</v>
      </c>
      <c r="G607" s="8">
        <f>ROUND(D607*F607,2)</f>
        <v>85454.66</v>
      </c>
      <c r="I607" s="4"/>
    </row>
    <row r="608" spans="1:9" ht="12.75">
      <c r="A608" s="2">
        <v>2172031120</v>
      </c>
      <c r="B608" s="55">
        <v>7260100080</v>
      </c>
      <c r="C608" s="7" t="str">
        <f>VLOOKUP(B608,'DATA BASE'!A:C,2,FALSE)</f>
        <v>REDE ESG PVC NBR7362 150 1,26A1,75 PARAL</v>
      </c>
      <c r="D608" s="8">
        <v>296</v>
      </c>
      <c r="E608" s="55" t="str">
        <f>VLOOKUP(B608,'DATA BASE'!A:C,3,FALSE)</f>
        <v>M</v>
      </c>
      <c r="F608" s="8">
        <f>VLOOKUP(B608,'DATA BASE'!A:D,4,0)</f>
        <v>210.36</v>
      </c>
      <c r="G608" s="8">
        <f>ROUND(D608*F608,2)</f>
        <v>62266.56</v>
      </c>
      <c r="I608" s="4"/>
    </row>
    <row r="609" spans="1:9" ht="12.75" customHeight="1">
      <c r="A609" s="2">
        <v>2172031220</v>
      </c>
      <c r="B609" s="55">
        <v>7260100120</v>
      </c>
      <c r="C609" s="7" t="str">
        <f>VLOOKUP(B609,'DATA BASE'!A:C,2,FALSE)</f>
        <v>REDE ESG PVC NBR7362 150 1,76A2,25 PARAL</v>
      </c>
      <c r="D609" s="8">
        <v>324</v>
      </c>
      <c r="E609" s="55" t="str">
        <f>VLOOKUP(B609,'DATA BASE'!A:C,3,FALSE)</f>
        <v>M</v>
      </c>
      <c r="F609" s="8">
        <f>VLOOKUP(B609,'DATA BASE'!A:D,4,0)</f>
        <v>232.61</v>
      </c>
      <c r="G609" s="8">
        <f>ROUND(D609*F609,2)</f>
        <v>75365.64</v>
      </c>
      <c r="I609" s="4"/>
    </row>
    <row r="610" spans="1:9" s="55" customFormat="1" ht="12.75" customHeight="1">
      <c r="A610" s="2">
        <v>2172031320</v>
      </c>
      <c r="B610" s="55">
        <v>7260100160</v>
      </c>
      <c r="C610" s="7" t="str">
        <f>VLOOKUP(B610,'DATA BASE'!A:C,2,FALSE)</f>
        <v>REDE ESG PVC NBR7362 150 2,26A2,75 PARAL</v>
      </c>
      <c r="D610" s="8">
        <v>157</v>
      </c>
      <c r="E610" s="55" t="str">
        <f>VLOOKUP(B610,'DATA BASE'!A:C,3,FALSE)</f>
        <v>M</v>
      </c>
      <c r="F610" s="8">
        <f>VLOOKUP(B610,'DATA BASE'!A:D,4,0)</f>
        <v>269.42</v>
      </c>
      <c r="G610" s="8">
        <f>ROUND(D610*F610,2)</f>
        <v>42298.94</v>
      </c>
      <c r="H610" s="2"/>
      <c r="I610" s="4"/>
    </row>
    <row r="611" spans="1:9" ht="12.75" customHeight="1">
      <c r="A611" s="2">
        <v>2172031520</v>
      </c>
      <c r="B611" s="55">
        <v>7260100240</v>
      </c>
      <c r="C611" s="7" t="str">
        <f>VLOOKUP(B611,'DATA BASE'!A:C,2,FALSE)</f>
        <v>REDE ESG PVC NBR7362 150 3,26A3,75 PARAL</v>
      </c>
      <c r="D611" s="8">
        <v>74</v>
      </c>
      <c r="E611" s="55" t="str">
        <f>VLOOKUP(B611,'DATA BASE'!A:C,3,FALSE)</f>
        <v>M</v>
      </c>
      <c r="F611" s="8">
        <f>VLOOKUP(B611,'DATA BASE'!A:D,4,0)</f>
        <v>336.15</v>
      </c>
      <c r="G611" s="8">
        <f>ROUND(D611*F611,2)</f>
        <v>24875.1</v>
      </c>
      <c r="I611" s="4"/>
    </row>
    <row r="612" spans="1:9" ht="12.75" customHeight="1">
      <c r="A612" s="1"/>
      <c r="B612" s="13" t="s">
        <v>25</v>
      </c>
      <c r="C612" s="48"/>
      <c r="D612" s="6"/>
      <c r="E612" s="13"/>
      <c r="F612" s="6"/>
      <c r="G612" s="6">
        <f>SUBTOTAL(9,G613)</f>
        <v>2526.78</v>
      </c>
      <c r="I612" s="4"/>
    </row>
    <row r="613" spans="1:9" ht="12.75" customHeight="1">
      <c r="A613" s="2">
        <v>2060100040</v>
      </c>
      <c r="B613" s="55">
        <v>7060100040</v>
      </c>
      <c r="C613" s="7" t="str">
        <f>VLOOKUP(B613,'DATA BASE'!A:C,2,FALSE)</f>
        <v>REBAI LENCOL FREATICO C/ PONT FILTRANTES</v>
      </c>
      <c r="D613" s="8">
        <v>138</v>
      </c>
      <c r="E613" s="55" t="str">
        <f>VLOOKUP(B613,'DATA BASE'!A:C,3,FALSE)</f>
        <v>M</v>
      </c>
      <c r="F613" s="8">
        <f>VLOOKUP(B613,'DATA BASE'!A:D,4,0)</f>
        <v>18.31</v>
      </c>
      <c r="G613" s="8">
        <f>ROUND(D613*F613,2)</f>
        <v>2526.78</v>
      </c>
      <c r="I613" s="4"/>
    </row>
    <row r="614" spans="1:9" ht="12.75" customHeight="1">
      <c r="A614" s="1"/>
      <c r="B614" s="13" t="s">
        <v>33</v>
      </c>
      <c r="C614" s="48"/>
      <c r="D614" s="6"/>
      <c r="E614" s="13"/>
      <c r="F614" s="6"/>
      <c r="G614" s="6">
        <f>SUBTOTAL(9,G615:G619)</f>
        <v>82517.45999999999</v>
      </c>
      <c r="I614" s="4"/>
    </row>
    <row r="615" spans="1:9" ht="12.75" customHeight="1">
      <c r="A615" s="2">
        <v>2081000010</v>
      </c>
      <c r="B615" s="55">
        <v>7080100010</v>
      </c>
      <c r="C615" s="7" t="str">
        <f>VLOOKUP(B615,'DATA BASE'!A:C,2,FALSE)</f>
        <v>PV-ANEL CONCR DN 600 PROF ATE 1,25M</v>
      </c>
      <c r="D615" s="8">
        <v>16</v>
      </c>
      <c r="E615" s="55" t="str">
        <f>VLOOKUP(B615,'DATA BASE'!A:C,3,FALSE)</f>
        <v>UN</v>
      </c>
      <c r="F615" s="8">
        <f>VLOOKUP(B615,'DATA BASE'!A:D,4,0)</f>
        <v>1633.7</v>
      </c>
      <c r="G615" s="8">
        <f>ROUND(D615*F615,2)</f>
        <v>26139.2</v>
      </c>
      <c r="I615" s="4"/>
    </row>
    <row r="616" spans="1:9" ht="12.75" customHeight="1">
      <c r="A616" s="2">
        <v>2081000020</v>
      </c>
      <c r="B616" s="55">
        <v>7080100020</v>
      </c>
      <c r="C616" s="7" t="str">
        <f>VLOOKUP(B616,'DATA BASE'!A:C,2,FALSE)</f>
        <v>PV-ANEL CONCR DN 1000 PROF DE1,26A1,75M</v>
      </c>
      <c r="D616" s="8">
        <v>7</v>
      </c>
      <c r="E616" s="55" t="str">
        <f>VLOOKUP(B616,'DATA BASE'!A:C,3,FALSE)</f>
        <v>UN</v>
      </c>
      <c r="F616" s="8">
        <f>VLOOKUP(B616,'DATA BASE'!A:D,4,0)</f>
        <v>2540.23</v>
      </c>
      <c r="G616" s="8">
        <f>ROUND(D616*F616,2)</f>
        <v>17781.61</v>
      </c>
      <c r="I616" s="4"/>
    </row>
    <row r="617" spans="1:9" ht="12.75">
      <c r="A617" s="2">
        <v>2081000030</v>
      </c>
      <c r="B617" s="55">
        <v>7080100030</v>
      </c>
      <c r="C617" s="7" t="str">
        <f>VLOOKUP(B617,'DATA BASE'!A:C,2,FALSE)</f>
        <v>PV-ANEL CONCR DN 1000 PROF DE1,76A2,25M</v>
      </c>
      <c r="D617" s="8">
        <v>7</v>
      </c>
      <c r="E617" s="55" t="str">
        <f>VLOOKUP(B617,'DATA BASE'!A:C,3,FALSE)</f>
        <v>UN</v>
      </c>
      <c r="F617" s="8">
        <f>VLOOKUP(B617,'DATA BASE'!A:D,4,0)</f>
        <v>2785.74</v>
      </c>
      <c r="G617" s="8">
        <f>ROUND(D617*F617,2)</f>
        <v>19500.18</v>
      </c>
      <c r="I617" s="4"/>
    </row>
    <row r="618" spans="1:9" ht="12.75" customHeight="1">
      <c r="A618" s="2">
        <v>2081000040</v>
      </c>
      <c r="B618" s="55">
        <v>7080100040</v>
      </c>
      <c r="C618" s="7" t="str">
        <f>VLOOKUP(B618,'DATA BASE'!A:C,2,FALSE)</f>
        <v>PV-ANEL CONCR DN 1000 PROF DE2,26A2,75M</v>
      </c>
      <c r="D618" s="8">
        <v>5</v>
      </c>
      <c r="E618" s="55" t="str">
        <f>VLOOKUP(B618,'DATA BASE'!A:C,3,FALSE)</f>
        <v>UN</v>
      </c>
      <c r="F618" s="8">
        <f>VLOOKUP(B618,'DATA BASE'!A:D,4,0)</f>
        <v>3031.26</v>
      </c>
      <c r="G618" s="8">
        <f>ROUND(D618*F618,2)</f>
        <v>15156.3</v>
      </c>
      <c r="I618" s="4"/>
    </row>
    <row r="619" spans="1:9" ht="12.75" customHeight="1">
      <c r="A619" s="2">
        <v>2081000060</v>
      </c>
      <c r="B619" s="55">
        <v>7080100060</v>
      </c>
      <c r="C619" s="7" t="str">
        <f>VLOOKUP(B619,'DATA BASE'!A:C,2,FALSE)</f>
        <v>PV-ANEL CONCR DN 1200 PROF DE3,26A3,75M</v>
      </c>
      <c r="D619" s="8">
        <v>1</v>
      </c>
      <c r="E619" s="55" t="str">
        <f>VLOOKUP(B619,'DATA BASE'!A:C,3,FALSE)</f>
        <v>UN</v>
      </c>
      <c r="F619" s="8">
        <f>VLOOKUP(B619,'DATA BASE'!A:D,4,0)</f>
        <v>3940.17</v>
      </c>
      <c r="G619" s="8">
        <f>ROUND(D619*F619,2)</f>
        <v>3940.17</v>
      </c>
      <c r="I619" s="4"/>
    </row>
    <row r="620" spans="1:9" ht="15">
      <c r="A620" s="22">
        <v>13</v>
      </c>
      <c r="B620" s="12" t="s">
        <v>61</v>
      </c>
      <c r="C620" s="49"/>
      <c r="D620" s="5">
        <v>172</v>
      </c>
      <c r="E620" s="12" t="s">
        <v>7</v>
      </c>
      <c r="F620" s="5"/>
      <c r="G620" s="5">
        <f>SUBTOTAL(9,G621:G623)</f>
        <v>121862.85999999999</v>
      </c>
      <c r="I620" s="4"/>
    </row>
    <row r="621" spans="1:9" ht="15">
      <c r="A621" s="21"/>
      <c r="B621" s="13" t="s">
        <v>59</v>
      </c>
      <c r="C621" s="48"/>
      <c r="D621" s="6"/>
      <c r="E621" s="13"/>
      <c r="F621" s="6"/>
      <c r="G621" s="6">
        <f>SUBTOTAL(9,G622:G623)</f>
        <v>121862.85999999999</v>
      </c>
      <c r="I621" s="4"/>
    </row>
    <row r="622" spans="1:9" ht="12.75" customHeight="1">
      <c r="A622" s="2">
        <v>2140300030</v>
      </c>
      <c r="B622" s="55">
        <v>7200100020</v>
      </c>
      <c r="C622" s="7" t="str">
        <f>VLOOKUP(B622,'DATA BASE'!A:C,2,FALSE)</f>
        <v>LIG PRED ESG LONGA C/MAT PARAL H0,6A1,0M</v>
      </c>
      <c r="D622" s="8">
        <v>86</v>
      </c>
      <c r="E622" s="55" t="str">
        <f>VLOOKUP(B622,'DATA BASE'!A:C,3,FALSE)</f>
        <v>UN</v>
      </c>
      <c r="F622" s="8">
        <f>VLOOKUP(B622,'DATA BASE'!A:D,4,0)</f>
        <v>820.69</v>
      </c>
      <c r="G622" s="8">
        <f>ROUND(D622*F622,2)</f>
        <v>70579.34</v>
      </c>
      <c r="I622" s="4"/>
    </row>
    <row r="623" spans="1:9" ht="12.75" customHeight="1">
      <c r="A623" s="2">
        <v>2140300070</v>
      </c>
      <c r="B623" s="55">
        <v>7200100060</v>
      </c>
      <c r="C623" s="7" t="str">
        <f>VLOOKUP(B623,'DATA BASE'!A:C,2,FALSE)</f>
        <v>LIG PRED ESG CURTA C/MAT PARAL H0,6A1,0M</v>
      </c>
      <c r="D623" s="8">
        <v>86</v>
      </c>
      <c r="E623" s="55" t="str">
        <f>VLOOKUP(B623,'DATA BASE'!A:C,3,FALSE)</f>
        <v>UN</v>
      </c>
      <c r="F623" s="8">
        <f>VLOOKUP(B623,'DATA BASE'!A:D,4,0)</f>
        <v>596.32</v>
      </c>
      <c r="G623" s="8">
        <f>ROUND(D623*F623,2)</f>
        <v>51283.52</v>
      </c>
      <c r="I623" s="4"/>
    </row>
    <row r="624" spans="1:9" ht="15">
      <c r="A624" s="22">
        <v>14</v>
      </c>
      <c r="B624" s="12" t="s">
        <v>71</v>
      </c>
      <c r="C624" s="49"/>
      <c r="D624" s="5">
        <f>SUM(D630:D634)</f>
        <v>1392</v>
      </c>
      <c r="E624" s="12" t="s">
        <v>16</v>
      </c>
      <c r="F624" s="5"/>
      <c r="G624" s="5">
        <f>SUBTOTAL(9,G625:G643)</f>
        <v>439233.64</v>
      </c>
      <c r="I624" s="4"/>
    </row>
    <row r="625" spans="2:9" s="55" customFormat="1" ht="12.75" customHeight="1">
      <c r="B625" s="13" t="s">
        <v>17</v>
      </c>
      <c r="C625" s="13"/>
      <c r="D625" s="52"/>
      <c r="E625" s="13"/>
      <c r="F625" s="13"/>
      <c r="G625" s="6">
        <f>SUBTOTAL(9,G626:G628)</f>
        <v>7595.6</v>
      </c>
      <c r="H625" s="2"/>
      <c r="I625" s="4"/>
    </row>
    <row r="626" spans="1:9" s="55" customFormat="1" ht="12.75" customHeight="1">
      <c r="A626" s="2">
        <v>2040100010</v>
      </c>
      <c r="B626" s="55">
        <v>7040100110</v>
      </c>
      <c r="C626" s="7" t="str">
        <f>VLOOKUP(B626,'DATA BASE'!A:C,2,FALSE)</f>
        <v>ESCAVACAO CAVA/VALA COM ARGAM EXPANSIVA</v>
      </c>
      <c r="D626" s="8">
        <v>5</v>
      </c>
      <c r="E626" s="55" t="str">
        <f>VLOOKUP(B626,'DATA BASE'!A:C,3,FALSE)</f>
        <v>M3</v>
      </c>
      <c r="F626" s="8">
        <f>VLOOKUP(B626,'DATA BASE'!A:D,4,0)</f>
        <v>1500.92</v>
      </c>
      <c r="G626" s="8">
        <f>ROUND(D626*F626,2)</f>
        <v>7504.6</v>
      </c>
      <c r="H626" s="2"/>
      <c r="I626" s="4"/>
    </row>
    <row r="627" spans="1:9" s="55" customFormat="1" ht="12.75" customHeight="1">
      <c r="A627" s="2">
        <v>2040100040</v>
      </c>
      <c r="B627" s="55">
        <v>7040100360</v>
      </c>
      <c r="C627" s="7" t="str">
        <f>VLOOKUP(B627,'DATA BASE'!A:C,2,FALSE)</f>
        <v>CARGA E DESCARGA DE ROCHA (BOTA FORA)</v>
      </c>
      <c r="D627" s="8">
        <v>5</v>
      </c>
      <c r="E627" s="55" t="str">
        <f>VLOOKUP(B627,'DATA BASE'!A:C,3,FALSE)</f>
        <v>M3</v>
      </c>
      <c r="F627" s="8">
        <f>VLOOKUP(B627,'DATA BASE'!A:D,4,0)</f>
        <v>10.3</v>
      </c>
      <c r="G627" s="8">
        <f>ROUND(D627*F627,2)</f>
        <v>51.5</v>
      </c>
      <c r="H627" s="2"/>
      <c r="I627" s="4"/>
    </row>
    <row r="628" spans="1:9" s="55" customFormat="1" ht="12.75" customHeight="1">
      <c r="A628" s="2">
        <v>2040100050</v>
      </c>
      <c r="B628" s="55">
        <v>7040100380</v>
      </c>
      <c r="C628" s="7" t="str">
        <f>VLOOKUP(B628,'DATA BASE'!A:C,2,FALSE)</f>
        <v>TRANSPORTE DE SOLOS PARA BOTA FORA</v>
      </c>
      <c r="D628" s="8">
        <v>50</v>
      </c>
      <c r="E628" s="55" t="str">
        <f>VLOOKUP(B628,'DATA BASE'!A:C,3,FALSE)</f>
        <v>MK</v>
      </c>
      <c r="F628" s="8">
        <f>VLOOKUP(B628,'DATA BASE'!A:D,4,0)</f>
        <v>0.79</v>
      </c>
      <c r="G628" s="8">
        <f>ROUND(D628*F628,2)</f>
        <v>39.5</v>
      </c>
      <c r="H628" s="2"/>
      <c r="I628" s="4"/>
    </row>
    <row r="629" spans="1:9" ht="15">
      <c r="A629" s="21"/>
      <c r="B629" s="13" t="s">
        <v>55</v>
      </c>
      <c r="C629" s="48"/>
      <c r="D629" s="6"/>
      <c r="E629" s="13"/>
      <c r="F629" s="6"/>
      <c r="G629" s="6">
        <f>SUBTOTAL(9,G630:G634)</f>
        <v>290747.16</v>
      </c>
      <c r="I629" s="4"/>
    </row>
    <row r="630" spans="1:9" ht="12.75" customHeight="1">
      <c r="A630" s="2">
        <v>2172031020</v>
      </c>
      <c r="B630" s="55">
        <v>7260100040</v>
      </c>
      <c r="C630" s="7" t="str">
        <f>VLOOKUP(B630,'DATA BASE'!A:C,2,FALSE)</f>
        <v>REDE ESG PVC NBR7362 150 ATE 1,25m PARAL</v>
      </c>
      <c r="D630" s="8">
        <v>564</v>
      </c>
      <c r="E630" s="55" t="str">
        <f>VLOOKUP(B630,'DATA BASE'!A:C,3,FALSE)</f>
        <v>M</v>
      </c>
      <c r="F630" s="8">
        <f>VLOOKUP(B630,'DATA BASE'!A:D,4,0)</f>
        <v>161.54</v>
      </c>
      <c r="G630" s="8">
        <f>ROUND(D630*F630,2)</f>
        <v>91108.56</v>
      </c>
      <c r="I630" s="4"/>
    </row>
    <row r="631" spans="1:9" ht="12.75">
      <c r="A631" s="2">
        <v>2172031120</v>
      </c>
      <c r="B631" s="55">
        <v>7260100080</v>
      </c>
      <c r="C631" s="7" t="str">
        <f>VLOOKUP(B631,'DATA BASE'!A:C,2,FALSE)</f>
        <v>REDE ESG PVC NBR7362 150 1,26A1,75 PARAL</v>
      </c>
      <c r="D631" s="8">
        <v>252</v>
      </c>
      <c r="E631" s="55" t="str">
        <f>VLOOKUP(B631,'DATA BASE'!A:C,3,FALSE)</f>
        <v>M</v>
      </c>
      <c r="F631" s="8">
        <f>VLOOKUP(B631,'DATA BASE'!A:D,4,0)</f>
        <v>210.36</v>
      </c>
      <c r="G631" s="8">
        <f>ROUND(D631*F631,2)</f>
        <v>53010.72</v>
      </c>
      <c r="I631" s="4"/>
    </row>
    <row r="632" spans="1:9" ht="12.75" customHeight="1">
      <c r="A632" s="2">
        <v>2172031220</v>
      </c>
      <c r="B632" s="55">
        <v>7260100120</v>
      </c>
      <c r="C632" s="7" t="str">
        <f>VLOOKUP(B632,'DATA BASE'!A:C,2,FALSE)</f>
        <v>REDE ESG PVC NBR7362 150 1,76A2,25 PARAL</v>
      </c>
      <c r="D632" s="8">
        <v>276</v>
      </c>
      <c r="E632" s="55" t="str">
        <f>VLOOKUP(B632,'DATA BASE'!A:C,3,FALSE)</f>
        <v>M</v>
      </c>
      <c r="F632" s="8">
        <f>VLOOKUP(B632,'DATA BASE'!A:D,4,0)</f>
        <v>232.61</v>
      </c>
      <c r="G632" s="8">
        <f>ROUND(D632*F632,2)</f>
        <v>64200.36</v>
      </c>
      <c r="I632" s="4"/>
    </row>
    <row r="633" spans="1:9" ht="12.75" customHeight="1">
      <c r="A633" s="2">
        <v>2172031320</v>
      </c>
      <c r="B633" s="55">
        <v>7260100160</v>
      </c>
      <c r="C633" s="7" t="str">
        <f>VLOOKUP(B633,'DATA BASE'!A:C,2,FALSE)</f>
        <v>REDE ESG PVC NBR7362 150 2,26A2,75 PARAL</v>
      </c>
      <c r="D633" s="8">
        <v>276</v>
      </c>
      <c r="E633" s="55" t="str">
        <f>VLOOKUP(B633,'DATA BASE'!A:C,3,FALSE)</f>
        <v>M</v>
      </c>
      <c r="F633" s="8">
        <f>VLOOKUP(B633,'DATA BASE'!A:D,4,0)</f>
        <v>269.42</v>
      </c>
      <c r="G633" s="8">
        <f>ROUND(D633*F633,2)</f>
        <v>74359.92</v>
      </c>
      <c r="I633" s="4"/>
    </row>
    <row r="634" spans="1:9" ht="12.75" customHeight="1">
      <c r="A634" s="2">
        <v>2172031520</v>
      </c>
      <c r="B634" s="55">
        <v>7260100240</v>
      </c>
      <c r="C634" s="7" t="str">
        <f>VLOOKUP(B634,'DATA BASE'!A:C,2,FALSE)</f>
        <v>REDE ESG PVC NBR7362 150 3,26A3,75 PARAL</v>
      </c>
      <c r="D634" s="8">
        <v>24</v>
      </c>
      <c r="E634" s="55" t="str">
        <f>VLOOKUP(B634,'DATA BASE'!A:C,3,FALSE)</f>
        <v>M</v>
      </c>
      <c r="F634" s="8">
        <f>VLOOKUP(B634,'DATA BASE'!A:D,4,0)</f>
        <v>336.15</v>
      </c>
      <c r="G634" s="8">
        <f>ROUND(D634*F634,2)</f>
        <v>8067.6</v>
      </c>
      <c r="I634" s="4"/>
    </row>
    <row r="635" spans="1:9" ht="15">
      <c r="A635" s="21"/>
      <c r="B635" s="13" t="s">
        <v>25</v>
      </c>
      <c r="C635" s="48"/>
      <c r="D635" s="6"/>
      <c r="E635" s="13"/>
      <c r="F635" s="6"/>
      <c r="G635" s="6">
        <f>SUBTOTAL(9,G636)</f>
        <v>5950.75</v>
      </c>
      <c r="I635" s="4"/>
    </row>
    <row r="636" spans="1:9" ht="12.75" customHeight="1">
      <c r="A636" s="2">
        <v>2060100040</v>
      </c>
      <c r="B636" s="55">
        <v>7060100040</v>
      </c>
      <c r="C636" s="7" t="str">
        <f>VLOOKUP(B636,'DATA BASE'!A:C,2,FALSE)</f>
        <v>REBAI LENCOL FREATICO C/ PONT FILTRANTES</v>
      </c>
      <c r="D636" s="8">
        <v>325</v>
      </c>
      <c r="E636" s="55" t="str">
        <f>VLOOKUP(B636,'DATA BASE'!A:C,3,FALSE)</f>
        <v>M</v>
      </c>
      <c r="F636" s="8">
        <f>VLOOKUP(B636,'DATA BASE'!A:D,4,0)</f>
        <v>18.31</v>
      </c>
      <c r="G636" s="8">
        <f>ROUND(D636*F636,2)</f>
        <v>5950.75</v>
      </c>
      <c r="I636" s="4"/>
    </row>
    <row r="637" spans="1:9" ht="12.75" customHeight="1">
      <c r="A637" s="1"/>
      <c r="B637" s="13" t="s">
        <v>33</v>
      </c>
      <c r="C637" s="48"/>
      <c r="D637" s="6"/>
      <c r="E637" s="13"/>
      <c r="F637" s="6"/>
      <c r="G637" s="6">
        <f>SUBTOTAL(9,G638:G643)</f>
        <v>134940.13</v>
      </c>
      <c r="I637" s="4"/>
    </row>
    <row r="638" spans="1:9" ht="12.75" customHeight="1">
      <c r="A638" s="2">
        <v>2081000010</v>
      </c>
      <c r="B638" s="55">
        <v>7080100010</v>
      </c>
      <c r="C638" s="7" t="str">
        <f>VLOOKUP(B638,'DATA BASE'!A:C,2,FALSE)</f>
        <v>PV-ANEL CONCR DN 600 PROF ATE 1,25M</v>
      </c>
      <c r="D638" s="8">
        <v>35</v>
      </c>
      <c r="E638" s="55" t="str">
        <f>VLOOKUP(B638,'DATA BASE'!A:C,3,FALSE)</f>
        <v>UN</v>
      </c>
      <c r="F638" s="8">
        <f>VLOOKUP(B638,'DATA BASE'!A:D,4,0)</f>
        <v>1633.7</v>
      </c>
      <c r="G638" s="8">
        <f aca="true" t="shared" si="33" ref="G638:G643">ROUND(D638*F638,2)</f>
        <v>57179.5</v>
      </c>
      <c r="I638" s="4"/>
    </row>
    <row r="639" spans="1:9" ht="12.75" customHeight="1">
      <c r="A639" s="2">
        <v>2081000020</v>
      </c>
      <c r="B639" s="55">
        <v>7080100020</v>
      </c>
      <c r="C639" s="7" t="str">
        <f>VLOOKUP(B639,'DATA BASE'!A:C,2,FALSE)</f>
        <v>PV-ANEL CONCR DN 1000 PROF DE1,26A1,75M</v>
      </c>
      <c r="D639" s="8">
        <v>14</v>
      </c>
      <c r="E639" s="55" t="str">
        <f>VLOOKUP(B639,'DATA BASE'!A:C,3,FALSE)</f>
        <v>UN</v>
      </c>
      <c r="F639" s="8">
        <f>VLOOKUP(B639,'DATA BASE'!A:D,4,0)</f>
        <v>2540.23</v>
      </c>
      <c r="G639" s="8">
        <f t="shared" si="33"/>
        <v>35563.22</v>
      </c>
      <c r="I639" s="4"/>
    </row>
    <row r="640" spans="1:9" ht="12.75" customHeight="1">
      <c r="A640" s="2">
        <v>2081000030</v>
      </c>
      <c r="B640" s="55">
        <v>7080100030</v>
      </c>
      <c r="C640" s="7" t="str">
        <f>VLOOKUP(B640,'DATA BASE'!A:C,2,FALSE)</f>
        <v>PV-ANEL CONCR DN 1000 PROF DE1,76A2,25M</v>
      </c>
      <c r="D640" s="8">
        <v>10</v>
      </c>
      <c r="E640" s="55" t="str">
        <f>VLOOKUP(B640,'DATA BASE'!A:C,3,FALSE)</f>
        <v>UN</v>
      </c>
      <c r="F640" s="8">
        <f>VLOOKUP(B640,'DATA BASE'!A:D,4,0)</f>
        <v>2785.74</v>
      </c>
      <c r="G640" s="8">
        <f t="shared" si="33"/>
        <v>27857.4</v>
      </c>
      <c r="I640" s="4"/>
    </row>
    <row r="641" spans="1:9" ht="12.75" customHeight="1">
      <c r="A641" s="2">
        <v>2081000040</v>
      </c>
      <c r="B641" s="55">
        <v>7080100040</v>
      </c>
      <c r="C641" s="7" t="str">
        <f>VLOOKUP(B641,'DATA BASE'!A:C,2,FALSE)</f>
        <v>PV-ANEL CONCR DN 1000 PROF DE2,26A2,75M</v>
      </c>
      <c r="D641" s="8">
        <v>1</v>
      </c>
      <c r="E641" s="55" t="str">
        <f>VLOOKUP(B641,'DATA BASE'!A:C,3,FALSE)</f>
        <v>UN</v>
      </c>
      <c r="F641" s="8">
        <f>VLOOKUP(B641,'DATA BASE'!A:D,4,0)</f>
        <v>3031.26</v>
      </c>
      <c r="G641" s="8">
        <f t="shared" si="33"/>
        <v>3031.26</v>
      </c>
      <c r="I641" s="4"/>
    </row>
    <row r="642" spans="1:9" s="55" customFormat="1" ht="12.75" customHeight="1">
      <c r="A642" s="2">
        <v>2081000050</v>
      </c>
      <c r="B642" s="55">
        <v>7080100050</v>
      </c>
      <c r="C642" s="7" t="str">
        <f>VLOOKUP(B642,'DATA BASE'!A:C,2,FALSE)</f>
        <v>PV-ANEL CONCR DN 1200 PROF DE2,76A3,25M</v>
      </c>
      <c r="D642" s="8">
        <v>2</v>
      </c>
      <c r="E642" s="55" t="str">
        <f>VLOOKUP(B642,'DATA BASE'!A:C,3,FALSE)</f>
        <v>UN</v>
      </c>
      <c r="F642" s="8">
        <f>VLOOKUP(B642,'DATA BASE'!A:D,4,0)</f>
        <v>3684.29</v>
      </c>
      <c r="G642" s="8">
        <f t="shared" si="33"/>
        <v>7368.58</v>
      </c>
      <c r="H642" s="2"/>
      <c r="I642" s="4"/>
    </row>
    <row r="643" spans="1:9" ht="12.75" customHeight="1">
      <c r="A643" s="2">
        <v>2081000060</v>
      </c>
      <c r="B643" s="55">
        <v>7080100060</v>
      </c>
      <c r="C643" s="7" t="str">
        <f>VLOOKUP(B643,'DATA BASE'!A:C,2,FALSE)</f>
        <v>PV-ANEL CONCR DN 1200 PROF DE3,26A3,75M</v>
      </c>
      <c r="D643" s="8">
        <v>1</v>
      </c>
      <c r="E643" s="55" t="str">
        <f>VLOOKUP(B643,'DATA BASE'!A:C,3,FALSE)</f>
        <v>UN</v>
      </c>
      <c r="F643" s="8">
        <f>VLOOKUP(B643,'DATA BASE'!A:D,4,0)</f>
        <v>3940.17</v>
      </c>
      <c r="G643" s="8">
        <f t="shared" si="33"/>
        <v>3940.17</v>
      </c>
      <c r="I643" s="4"/>
    </row>
    <row r="644" spans="1:9" ht="15">
      <c r="A644" s="22">
        <v>15</v>
      </c>
      <c r="B644" s="12" t="s">
        <v>62</v>
      </c>
      <c r="C644" s="49"/>
      <c r="D644" s="5">
        <v>416</v>
      </c>
      <c r="E644" s="12" t="s">
        <v>7</v>
      </c>
      <c r="F644" s="5"/>
      <c r="G644" s="5">
        <f>SUBTOTAL(9,G645:G648)</f>
        <v>316998.07999999996</v>
      </c>
      <c r="I644" s="4"/>
    </row>
    <row r="645" spans="1:9" ht="15">
      <c r="A645" s="21"/>
      <c r="B645" s="13" t="s">
        <v>59</v>
      </c>
      <c r="C645" s="48"/>
      <c r="D645" s="6"/>
      <c r="E645" s="13"/>
      <c r="F645" s="6"/>
      <c r="G645" s="6">
        <f>SUBTOTAL(9,G646:G648)</f>
        <v>316998.07999999996</v>
      </c>
      <c r="I645" s="4"/>
    </row>
    <row r="646" spans="1:9" ht="12.75" customHeight="1">
      <c r="A646" s="2">
        <v>2140300030</v>
      </c>
      <c r="B646" s="55">
        <v>7200100020</v>
      </c>
      <c r="C646" s="7" t="str">
        <f>VLOOKUP(B646,'DATA BASE'!A:C,2,FALSE)</f>
        <v>LIG PRED ESG LONGA C/MAT PARAL H0,6A1,0M</v>
      </c>
      <c r="D646" s="8">
        <v>208</v>
      </c>
      <c r="E646" s="55" t="str">
        <f>VLOOKUP(B646,'DATA BASE'!A:C,3,FALSE)</f>
        <v>UN</v>
      </c>
      <c r="F646" s="8">
        <f>VLOOKUP(B646,'DATA BASE'!A:D,4,0)</f>
        <v>820.69</v>
      </c>
      <c r="G646" s="8">
        <f>ROUND(D646*F646,2)</f>
        <v>170703.52</v>
      </c>
      <c r="I646" s="4"/>
    </row>
    <row r="647" spans="1:9" s="55" customFormat="1" ht="12.75" customHeight="1">
      <c r="A647" s="2"/>
      <c r="B647" s="55">
        <v>7200100060</v>
      </c>
      <c r="C647" s="7" t="str">
        <f>VLOOKUP(B647,'DATA BASE'!A:C,2,FALSE)</f>
        <v>LIG PRED ESG CURTA C/MAT PARAL H0,6A1,0M</v>
      </c>
      <c r="D647" s="8">
        <v>208</v>
      </c>
      <c r="E647" s="55" t="str">
        <f>VLOOKUP(B647,'DATA BASE'!A:C,3,FALSE)</f>
        <v>UN</v>
      </c>
      <c r="F647" s="8">
        <f>VLOOKUP(B647,'DATA BASE'!A:D,4,0)</f>
        <v>596.32</v>
      </c>
      <c r="G647" s="8">
        <f>ROUND(D647*F647,2)</f>
        <v>124034.56</v>
      </c>
      <c r="H647" s="2"/>
      <c r="I647" s="4"/>
    </row>
    <row r="648" spans="1:9" ht="12.75" customHeight="1">
      <c r="A648" s="2">
        <v>2140300070</v>
      </c>
      <c r="B648" s="55">
        <v>7200100480</v>
      </c>
      <c r="C648" s="7" t="str">
        <f>VLOOKUP(B648,'DATA BASE'!A:C,2,FALSE)</f>
        <v>LIG ESG DENTRO PI NA REDE E CAP DRENAGEM</v>
      </c>
      <c r="D648" s="8">
        <v>250</v>
      </c>
      <c r="E648" s="55" t="str">
        <f>VLOOKUP(B648,'DATA BASE'!A:C,3,FALSE)</f>
        <v>UN</v>
      </c>
      <c r="F648" s="8">
        <f>VLOOKUP(B648,'DATA BASE'!A:D,4,0)</f>
        <v>89.04</v>
      </c>
      <c r="G648" s="8">
        <f>ROUND(D648*F648,2)</f>
        <v>22260</v>
      </c>
      <c r="I648" s="4"/>
    </row>
    <row r="649" spans="1:9" ht="15">
      <c r="A649" s="22">
        <v>16</v>
      </c>
      <c r="B649" s="12" t="s">
        <v>72</v>
      </c>
      <c r="C649" s="49"/>
      <c r="D649" s="5">
        <f>SUM(D655:D658)</f>
        <v>666</v>
      </c>
      <c r="E649" s="12" t="s">
        <v>16</v>
      </c>
      <c r="F649" s="5"/>
      <c r="G649" s="5">
        <f>SUBTOTAL(9,G650:G666)</f>
        <v>208491.57000000004</v>
      </c>
      <c r="I649" s="4"/>
    </row>
    <row r="650" spans="2:9" s="55" customFormat="1" ht="12.75" customHeight="1">
      <c r="B650" s="13" t="s">
        <v>17</v>
      </c>
      <c r="C650" s="13"/>
      <c r="D650" s="52"/>
      <c r="E650" s="13"/>
      <c r="F650" s="13"/>
      <c r="G650" s="6">
        <f>SUBTOTAL(9,G651:G653)</f>
        <v>4557.36</v>
      </c>
      <c r="H650" s="2"/>
      <c r="I650" s="4"/>
    </row>
    <row r="651" spans="1:9" s="55" customFormat="1" ht="12.75" customHeight="1">
      <c r="A651" s="2">
        <v>2040100010</v>
      </c>
      <c r="B651" s="55">
        <v>7040100110</v>
      </c>
      <c r="C651" s="7" t="str">
        <f>VLOOKUP(B651,'DATA BASE'!A:C,2,FALSE)</f>
        <v>ESCAVACAO CAVA/VALA COM ARGAM EXPANSIVA</v>
      </c>
      <c r="D651" s="8">
        <v>3</v>
      </c>
      <c r="E651" s="55" t="str">
        <f>VLOOKUP(B651,'DATA BASE'!A:C,3,FALSE)</f>
        <v>M3</v>
      </c>
      <c r="F651" s="8">
        <f>VLOOKUP(B651,'DATA BASE'!A:D,4,0)</f>
        <v>1500.92</v>
      </c>
      <c r="G651" s="8">
        <f>ROUND(D651*F651,2)</f>
        <v>4502.76</v>
      </c>
      <c r="H651" s="2"/>
      <c r="I651" s="4"/>
    </row>
    <row r="652" spans="1:9" s="55" customFormat="1" ht="12.75" customHeight="1">
      <c r="A652" s="2">
        <v>2040100040</v>
      </c>
      <c r="B652" s="55">
        <v>7040100360</v>
      </c>
      <c r="C652" s="7" t="str">
        <f>VLOOKUP(B652,'DATA BASE'!A:C,2,FALSE)</f>
        <v>CARGA E DESCARGA DE ROCHA (BOTA FORA)</v>
      </c>
      <c r="D652" s="8">
        <v>3</v>
      </c>
      <c r="E652" s="55" t="str">
        <f>VLOOKUP(B652,'DATA BASE'!A:C,3,FALSE)</f>
        <v>M3</v>
      </c>
      <c r="F652" s="8">
        <f>VLOOKUP(B652,'DATA BASE'!A:D,4,0)</f>
        <v>10.3</v>
      </c>
      <c r="G652" s="8">
        <f>ROUND(D652*F652,2)</f>
        <v>30.9</v>
      </c>
      <c r="H652" s="2"/>
      <c r="I652" s="4"/>
    </row>
    <row r="653" spans="1:9" s="55" customFormat="1" ht="12.75" customHeight="1">
      <c r="A653" s="2">
        <v>2040100050</v>
      </c>
      <c r="B653" s="55">
        <v>7040100380</v>
      </c>
      <c r="C653" s="7" t="str">
        <f>VLOOKUP(B653,'DATA BASE'!A:C,2,FALSE)</f>
        <v>TRANSPORTE DE SOLOS PARA BOTA FORA</v>
      </c>
      <c r="D653" s="8">
        <v>30</v>
      </c>
      <c r="E653" s="55" t="str">
        <f>VLOOKUP(B653,'DATA BASE'!A:C,3,FALSE)</f>
        <v>MK</v>
      </c>
      <c r="F653" s="8">
        <f>VLOOKUP(B653,'DATA BASE'!A:D,4,0)</f>
        <v>0.79</v>
      </c>
      <c r="G653" s="8">
        <f>ROUND(D653*F653,2)</f>
        <v>23.7</v>
      </c>
      <c r="H653" s="2"/>
      <c r="I653" s="4"/>
    </row>
    <row r="654" spans="1:9" ht="15">
      <c r="A654" s="21"/>
      <c r="B654" s="13" t="s">
        <v>55</v>
      </c>
      <c r="C654" s="48"/>
      <c r="D654" s="6"/>
      <c r="E654" s="13"/>
      <c r="F654" s="6"/>
      <c r="G654" s="6">
        <f>SUBTOTAL(9,G655:G658)</f>
        <v>138838.26</v>
      </c>
      <c r="I654" s="4"/>
    </row>
    <row r="655" spans="1:9" ht="12.75" customHeight="1">
      <c r="A655" s="2">
        <v>2172031020</v>
      </c>
      <c r="B655" s="55">
        <v>7260100040</v>
      </c>
      <c r="C655" s="7" t="str">
        <f>VLOOKUP(B655,'DATA BASE'!A:C,2,FALSE)</f>
        <v>REDE ESG PVC NBR7362 150 ATE 1,25m PARAL</v>
      </c>
      <c r="D655" s="8">
        <v>252</v>
      </c>
      <c r="E655" s="55" t="str">
        <f>VLOOKUP(B655,'DATA BASE'!A:C,3,FALSE)</f>
        <v>M</v>
      </c>
      <c r="F655" s="8">
        <f>VLOOKUP(B655,'DATA BASE'!A:D,4,0)</f>
        <v>161.54</v>
      </c>
      <c r="G655" s="8">
        <f>ROUND(D655*F655,2)</f>
        <v>40708.08</v>
      </c>
      <c r="I655" s="4"/>
    </row>
    <row r="656" spans="1:9" ht="12.75">
      <c r="A656" s="2">
        <v>2172031120</v>
      </c>
      <c r="B656" s="55">
        <v>7260100080</v>
      </c>
      <c r="C656" s="7" t="str">
        <f>VLOOKUP(B656,'DATA BASE'!A:C,2,FALSE)</f>
        <v>REDE ESG PVC NBR7362 150 1,26A1,75 PARAL</v>
      </c>
      <c r="D656" s="8">
        <v>156</v>
      </c>
      <c r="E656" s="55" t="str">
        <f>VLOOKUP(B656,'DATA BASE'!A:C,3,FALSE)</f>
        <v>M</v>
      </c>
      <c r="F656" s="8">
        <f>VLOOKUP(B656,'DATA BASE'!A:D,4,0)</f>
        <v>210.36</v>
      </c>
      <c r="G656" s="8">
        <f>ROUND(D656*F656,2)</f>
        <v>32816.16</v>
      </c>
      <c r="I656" s="4"/>
    </row>
    <row r="657" spans="1:9" ht="12.75" customHeight="1">
      <c r="A657" s="2">
        <v>2172031220</v>
      </c>
      <c r="B657" s="55">
        <v>7260100120</v>
      </c>
      <c r="C657" s="7" t="str">
        <f>VLOOKUP(B657,'DATA BASE'!A:C,2,FALSE)</f>
        <v>REDE ESG PVC NBR7362 150 1,76A2,25 PARAL</v>
      </c>
      <c r="D657" s="8">
        <v>114</v>
      </c>
      <c r="E657" s="55" t="str">
        <f>VLOOKUP(B657,'DATA BASE'!A:C,3,FALSE)</f>
        <v>M</v>
      </c>
      <c r="F657" s="8">
        <f>VLOOKUP(B657,'DATA BASE'!A:D,4,0)</f>
        <v>232.61</v>
      </c>
      <c r="G657" s="8">
        <f>ROUND(D657*F657,2)</f>
        <v>26517.54</v>
      </c>
      <c r="I657" s="4"/>
    </row>
    <row r="658" spans="1:9" ht="12.75" customHeight="1">
      <c r="A658" s="2">
        <v>2172031320</v>
      </c>
      <c r="B658" s="55">
        <v>7260100160</v>
      </c>
      <c r="C658" s="7" t="str">
        <f>VLOOKUP(B658,'DATA BASE'!A:C,2,FALSE)</f>
        <v>REDE ESG PVC NBR7362 150 2,26A2,75 PARAL</v>
      </c>
      <c r="D658" s="8">
        <v>144</v>
      </c>
      <c r="E658" s="55" t="str">
        <f>VLOOKUP(B658,'DATA BASE'!A:C,3,FALSE)</f>
        <v>M</v>
      </c>
      <c r="F658" s="8">
        <f>VLOOKUP(B658,'DATA BASE'!A:D,4,0)</f>
        <v>269.42</v>
      </c>
      <c r="G658" s="8">
        <f>ROUND(D658*F658,2)</f>
        <v>38796.48</v>
      </c>
      <c r="I658" s="4"/>
    </row>
    <row r="659" spans="1:9" s="9" customFormat="1" ht="12.75" customHeight="1">
      <c r="A659" s="2">
        <v>2990007525</v>
      </c>
      <c r="B659" s="55">
        <v>7179000001</v>
      </c>
      <c r="C659" s="7" t="str">
        <f>VLOOKUP(B659,'DATA BASE'!A:C,2,FALSE)</f>
        <v>FORN EXEC TRAV GRAMPEADO MURO DN 150 1-6</v>
      </c>
      <c r="D659" s="8">
        <v>1</v>
      </c>
      <c r="E659" s="55" t="str">
        <f>VLOOKUP(B659,'DATA BASE'!A:C,3,FALSE)</f>
        <v>UN</v>
      </c>
      <c r="F659" s="8">
        <f>VLOOKUP(B659,'DATA BASE'!A:D,4,0)</f>
        <v>29114.53</v>
      </c>
      <c r="G659" s="8">
        <f>ROUND(D659*F659,2)</f>
        <v>29114.53</v>
      </c>
      <c r="H659" s="11"/>
      <c r="I659" s="4"/>
    </row>
    <row r="660" spans="1:9" ht="12.75" customHeight="1">
      <c r="A660" s="1"/>
      <c r="B660" s="13" t="s">
        <v>25</v>
      </c>
      <c r="C660" s="48"/>
      <c r="D660" s="6"/>
      <c r="E660" s="13"/>
      <c r="F660" s="6"/>
      <c r="G660" s="6">
        <f>SUBTOTAL(9,G661)</f>
        <v>1116.91</v>
      </c>
      <c r="I660" s="4"/>
    </row>
    <row r="661" spans="1:9" ht="12.75" customHeight="1">
      <c r="A661" s="2">
        <v>2060100040</v>
      </c>
      <c r="B661" s="55">
        <v>7060100040</v>
      </c>
      <c r="C661" s="7" t="str">
        <f>VLOOKUP(B661,'DATA BASE'!A:C,2,FALSE)</f>
        <v>REBAI LENCOL FREATICO C/ PONT FILTRANTES</v>
      </c>
      <c r="D661" s="8">
        <v>61</v>
      </c>
      <c r="E661" s="55" t="str">
        <f>VLOOKUP(B661,'DATA BASE'!A:C,3,FALSE)</f>
        <v>M</v>
      </c>
      <c r="F661" s="8">
        <f>VLOOKUP(B661,'DATA BASE'!A:D,4,0)</f>
        <v>18.31</v>
      </c>
      <c r="G661" s="8">
        <f>ROUND(D661*F661,2)</f>
        <v>1116.91</v>
      </c>
      <c r="I661" s="4"/>
    </row>
    <row r="662" spans="1:9" ht="12.75" customHeight="1">
      <c r="A662" s="1"/>
      <c r="B662" s="13" t="s">
        <v>33</v>
      </c>
      <c r="C662" s="48"/>
      <c r="D662" s="6"/>
      <c r="E662" s="13"/>
      <c r="F662" s="6"/>
      <c r="G662" s="6">
        <f>SUBTOTAL(9,G663:G666)</f>
        <v>34864.51</v>
      </c>
      <c r="I662" s="4"/>
    </row>
    <row r="663" spans="1:9" ht="12.75" customHeight="1">
      <c r="A663" s="2">
        <v>2081000010</v>
      </c>
      <c r="B663" s="55">
        <v>7080100010</v>
      </c>
      <c r="C663" s="7" t="str">
        <f>VLOOKUP(B663,'DATA BASE'!A:C,2,FALSE)</f>
        <v>PV-ANEL CONCR DN 600 PROF ATE 1,25M</v>
      </c>
      <c r="D663" s="8">
        <v>8</v>
      </c>
      <c r="E663" s="55" t="str">
        <f>VLOOKUP(B663,'DATA BASE'!A:C,3,FALSE)</f>
        <v>UN</v>
      </c>
      <c r="F663" s="8">
        <f>VLOOKUP(B663,'DATA BASE'!A:D,4,0)</f>
        <v>1633.7</v>
      </c>
      <c r="G663" s="8">
        <f>ROUND(D663*F663,2)</f>
        <v>13069.6</v>
      </c>
      <c r="I663" s="4"/>
    </row>
    <row r="664" spans="1:9" ht="12.75" customHeight="1">
      <c r="A664" s="2">
        <v>2081000020</v>
      </c>
      <c r="B664" s="55">
        <v>7080100020</v>
      </c>
      <c r="C664" s="7" t="str">
        <f>VLOOKUP(B664,'DATA BASE'!A:C,2,FALSE)</f>
        <v>PV-ANEL CONCR DN 1000 PROF DE1,26A1,75M</v>
      </c>
      <c r="D664" s="8">
        <v>3</v>
      </c>
      <c r="E664" s="55" t="str">
        <f>VLOOKUP(B664,'DATA BASE'!A:C,3,FALSE)</f>
        <v>UN</v>
      </c>
      <c r="F664" s="8">
        <f>VLOOKUP(B664,'DATA BASE'!A:D,4,0)</f>
        <v>2540.23</v>
      </c>
      <c r="G664" s="8">
        <f>ROUND(D664*F664,2)</f>
        <v>7620.69</v>
      </c>
      <c r="I664" s="4"/>
    </row>
    <row r="665" spans="1:9" ht="12.75" customHeight="1">
      <c r="A665" s="2">
        <v>2081000030</v>
      </c>
      <c r="B665" s="55">
        <v>7080100030</v>
      </c>
      <c r="C665" s="7" t="str">
        <f>VLOOKUP(B665,'DATA BASE'!A:C,2,FALSE)</f>
        <v>PV-ANEL CONCR DN 1000 PROF DE1,76A2,25M</v>
      </c>
      <c r="D665" s="8">
        <v>4</v>
      </c>
      <c r="E665" s="55" t="str">
        <f>VLOOKUP(B665,'DATA BASE'!A:C,3,FALSE)</f>
        <v>UN</v>
      </c>
      <c r="F665" s="8">
        <f>VLOOKUP(B665,'DATA BASE'!A:D,4,0)</f>
        <v>2785.74</v>
      </c>
      <c r="G665" s="8">
        <f>ROUND(D665*F665,2)</f>
        <v>11142.96</v>
      </c>
      <c r="I665" s="4"/>
    </row>
    <row r="666" spans="1:9" ht="12.75" customHeight="1">
      <c r="A666" s="2">
        <v>2081000040</v>
      </c>
      <c r="B666" s="55">
        <v>7080100040</v>
      </c>
      <c r="C666" s="7" t="str">
        <f>VLOOKUP(B666,'DATA BASE'!A:C,2,FALSE)</f>
        <v>PV-ANEL CONCR DN 1000 PROF DE2,26A2,75M</v>
      </c>
      <c r="D666" s="8">
        <v>1</v>
      </c>
      <c r="E666" s="55" t="str">
        <f>VLOOKUP(B666,'DATA BASE'!A:C,3,FALSE)</f>
        <v>UN</v>
      </c>
      <c r="F666" s="8">
        <f>VLOOKUP(B666,'DATA BASE'!A:D,4,0)</f>
        <v>3031.26</v>
      </c>
      <c r="G666" s="8">
        <f>ROUND(D666*F666,2)</f>
        <v>3031.26</v>
      </c>
      <c r="I666" s="4"/>
    </row>
    <row r="667" spans="1:9" ht="15">
      <c r="A667" s="22">
        <v>17</v>
      </c>
      <c r="B667" s="12" t="s">
        <v>63</v>
      </c>
      <c r="C667" s="49"/>
      <c r="D667" s="5">
        <v>76</v>
      </c>
      <c r="E667" s="12" t="s">
        <v>7</v>
      </c>
      <c r="F667" s="5"/>
      <c r="G667" s="5">
        <f>SUBTOTAL(9,G668:G670)</f>
        <v>53846.380000000005</v>
      </c>
      <c r="I667" s="4"/>
    </row>
    <row r="668" spans="1:9" ht="15">
      <c r="A668" s="21"/>
      <c r="B668" s="13" t="s">
        <v>59</v>
      </c>
      <c r="C668" s="48"/>
      <c r="D668" s="6"/>
      <c r="E668" s="13"/>
      <c r="F668" s="6"/>
      <c r="G668" s="6">
        <f>SUBTOTAL(9,G669:G670)</f>
        <v>53846.380000000005</v>
      </c>
      <c r="I668" s="4"/>
    </row>
    <row r="669" spans="1:9" ht="12.75" customHeight="1">
      <c r="A669" s="2">
        <v>2140300030</v>
      </c>
      <c r="B669" s="55">
        <v>7200100020</v>
      </c>
      <c r="C669" s="7" t="str">
        <f>VLOOKUP(B669,'DATA BASE'!A:C,2,FALSE)</f>
        <v>LIG PRED ESG LONGA C/MAT PARAL H0,6A1,0M</v>
      </c>
      <c r="D669" s="8">
        <v>38</v>
      </c>
      <c r="E669" s="55" t="str">
        <f>VLOOKUP(B669,'DATA BASE'!A:C,3,FALSE)</f>
        <v>UN</v>
      </c>
      <c r="F669" s="8">
        <f>VLOOKUP(B669,'DATA BASE'!A:D,4,0)</f>
        <v>820.69</v>
      </c>
      <c r="G669" s="8">
        <f>ROUND(D669*F669,2)</f>
        <v>31186.22</v>
      </c>
      <c r="I669" s="4"/>
    </row>
    <row r="670" spans="1:9" ht="12.75" customHeight="1">
      <c r="A670" s="2">
        <v>2140300070</v>
      </c>
      <c r="B670" s="55">
        <v>7200100060</v>
      </c>
      <c r="C670" s="7" t="str">
        <f>VLOOKUP(B670,'DATA BASE'!A:C,2,FALSE)</f>
        <v>LIG PRED ESG CURTA C/MAT PARAL H0,6A1,0M</v>
      </c>
      <c r="D670" s="8">
        <v>38</v>
      </c>
      <c r="E670" s="55" t="str">
        <f>VLOOKUP(B670,'DATA BASE'!A:C,3,FALSE)</f>
        <v>UN</v>
      </c>
      <c r="F670" s="8">
        <f>VLOOKUP(B670,'DATA BASE'!A:D,4,0)</f>
        <v>596.32</v>
      </c>
      <c r="G670" s="8">
        <f>ROUND(D670*F670,2)</f>
        <v>22660.16</v>
      </c>
      <c r="I670" s="4"/>
    </row>
    <row r="671" spans="1:9" ht="15">
      <c r="A671" s="40">
        <v>18</v>
      </c>
      <c r="B671" s="41" t="s">
        <v>75</v>
      </c>
      <c r="C671" s="47"/>
      <c r="D671" s="42">
        <v>2628</v>
      </c>
      <c r="E671" s="41" t="s">
        <v>16</v>
      </c>
      <c r="F671" s="42"/>
      <c r="G671" s="42">
        <f>SUBTOTAL(9,G672:G693)</f>
        <v>743930.5199999998</v>
      </c>
      <c r="I671" s="4"/>
    </row>
    <row r="672" spans="1:9" ht="15">
      <c r="A672" s="43"/>
      <c r="B672" s="13" t="s">
        <v>55</v>
      </c>
      <c r="C672" s="48"/>
      <c r="D672" s="6"/>
      <c r="E672" s="13"/>
      <c r="F672" s="6"/>
      <c r="G672" s="6">
        <f>SUBTOTAL(9,G673:G684)</f>
        <v>542805.97</v>
      </c>
      <c r="I672" s="4"/>
    </row>
    <row r="673" spans="1:9" ht="12.75" customHeight="1">
      <c r="A673" s="2">
        <v>2172021020</v>
      </c>
      <c r="B673" s="55">
        <v>7260100020</v>
      </c>
      <c r="C673" s="7" t="str">
        <f>VLOOKUP(B673,'DATA BASE'!A:C,2,FALSE)</f>
        <v>REDE ESG PVC NBR7362 150 ATE 1,25m ASFAL</v>
      </c>
      <c r="D673" s="8">
        <v>231</v>
      </c>
      <c r="E673" s="55" t="str">
        <f>VLOOKUP(B673,'DATA BASE'!A:C,3,FALSE)</f>
        <v>M</v>
      </c>
      <c r="F673" s="8">
        <f>VLOOKUP(B673,'DATA BASE'!A:D,4,0)</f>
        <v>179.25</v>
      </c>
      <c r="G673" s="8">
        <f aca="true" t="shared" si="34" ref="G673:G684">ROUND(D673*F673,2)</f>
        <v>41406.75</v>
      </c>
      <c r="I673" s="4"/>
    </row>
    <row r="674" spans="1:9" s="55" customFormat="1" ht="12.75" customHeight="1">
      <c r="A674" s="2">
        <v>2172021120</v>
      </c>
      <c r="B674" s="55">
        <v>7260100060</v>
      </c>
      <c r="C674" s="7" t="str">
        <f>VLOOKUP(B674,'DATA BASE'!A:C,2,FALSE)</f>
        <v>REDE ESG PVC NBR7362 150 1,26A1,75 ASFAL</v>
      </c>
      <c r="D674" s="8">
        <v>54</v>
      </c>
      <c r="E674" s="55" t="str">
        <f>VLOOKUP(B674,'DATA BASE'!A:C,3,FALSE)</f>
        <v>M</v>
      </c>
      <c r="F674" s="8">
        <f>VLOOKUP(B674,'DATA BASE'!A:D,4,0)</f>
        <v>229.74</v>
      </c>
      <c r="G674" s="8">
        <f t="shared" si="34"/>
        <v>12405.96</v>
      </c>
      <c r="H674" s="2"/>
      <c r="I674" s="4"/>
    </row>
    <row r="675" spans="1:9" s="55" customFormat="1" ht="12.75" customHeight="1">
      <c r="A675" s="2">
        <v>2172021220</v>
      </c>
      <c r="B675" s="55">
        <v>7260100100</v>
      </c>
      <c r="C675" s="7" t="str">
        <f>VLOOKUP(B675,'DATA BASE'!A:C,2,FALSE)</f>
        <v>REDE ESG PVC NBR7362 150 1,76A2,25 ASFAL</v>
      </c>
      <c r="D675" s="8">
        <v>235</v>
      </c>
      <c r="E675" s="55" t="str">
        <f>VLOOKUP(B675,'DATA BASE'!A:C,3,FALSE)</f>
        <v>M</v>
      </c>
      <c r="F675" s="8">
        <f>VLOOKUP(B675,'DATA BASE'!A:D,4,0)</f>
        <v>251.98</v>
      </c>
      <c r="G675" s="8">
        <f t="shared" si="34"/>
        <v>59215.3</v>
      </c>
      <c r="H675" s="2"/>
      <c r="I675" s="4"/>
    </row>
    <row r="676" spans="1:9" s="55" customFormat="1" ht="12.75" customHeight="1">
      <c r="A676" s="2">
        <v>2172021320</v>
      </c>
      <c r="B676" s="55">
        <v>7260100140</v>
      </c>
      <c r="C676" s="7" t="str">
        <f>VLOOKUP(B676,'DATA BASE'!A:C,2,FALSE)</f>
        <v>REDE ESG PVC NBR7362 150 2,76A3,25 ASFAL</v>
      </c>
      <c r="D676" s="8">
        <v>139</v>
      </c>
      <c r="E676" s="55" t="str">
        <f>VLOOKUP(B676,'DATA BASE'!A:C,3,FALSE)</f>
        <v>M</v>
      </c>
      <c r="F676" s="8">
        <f>VLOOKUP(B676,'DATA BASE'!A:D,4,0)</f>
        <v>293.23</v>
      </c>
      <c r="G676" s="8">
        <f t="shared" si="34"/>
        <v>40758.97</v>
      </c>
      <c r="H676" s="2"/>
      <c r="I676" s="4"/>
    </row>
    <row r="677" spans="1:9" s="55" customFormat="1" ht="12.75" customHeight="1">
      <c r="A677" s="2">
        <v>2172021025</v>
      </c>
      <c r="B677" s="55">
        <v>7260100300</v>
      </c>
      <c r="C677" s="7" t="str">
        <f>VLOOKUP(B677,'DATA BASE'!A:C,2,FALSE)</f>
        <v>REDE ESG PVC NBR7362 200 ATE 1,25m ASFAL</v>
      </c>
      <c r="D677" s="8">
        <v>152</v>
      </c>
      <c r="E677" s="55" t="str">
        <f>VLOOKUP(B677,'DATA BASE'!A:C,3,FALSE)</f>
        <v>M</v>
      </c>
      <c r="F677" s="8">
        <f>VLOOKUP(B677,'DATA BASE'!A:D,4,0)</f>
        <v>206.94</v>
      </c>
      <c r="G677" s="8">
        <f t="shared" si="34"/>
        <v>31454.88</v>
      </c>
      <c r="H677" s="2"/>
      <c r="I677" s="4"/>
    </row>
    <row r="678" spans="1:9" s="55" customFormat="1" ht="12.75" customHeight="1">
      <c r="A678" s="2">
        <v>2172021225</v>
      </c>
      <c r="B678" s="55">
        <v>7260100380</v>
      </c>
      <c r="C678" s="7" t="str">
        <f>VLOOKUP(B678,'DATA BASE'!A:C,2,FALSE)</f>
        <v>REDE ESG PVC NBR7362 200 1,76A2,25 ASFAL</v>
      </c>
      <c r="D678" s="8">
        <v>20</v>
      </c>
      <c r="E678" s="55" t="str">
        <f>VLOOKUP(B678,'DATA BASE'!A:C,3,FALSE)</f>
        <v>M</v>
      </c>
      <c r="F678" s="8">
        <f>VLOOKUP(B678,'DATA BASE'!A:D,4,0)</f>
        <v>279.82</v>
      </c>
      <c r="G678" s="8">
        <f t="shared" si="34"/>
        <v>5596.4</v>
      </c>
      <c r="H678" s="2"/>
      <c r="I678" s="4"/>
    </row>
    <row r="679" spans="1:9" s="55" customFormat="1" ht="12.75" customHeight="1">
      <c r="A679" s="2">
        <v>2172021325</v>
      </c>
      <c r="B679" s="55">
        <v>7260100420</v>
      </c>
      <c r="C679" s="7" t="str">
        <f>VLOOKUP(B679,'DATA BASE'!A:C,2,FALSE)</f>
        <v>REDE ESG PVC NBR7362 200 2,26A2,75 ASFAL</v>
      </c>
      <c r="D679" s="8">
        <v>83</v>
      </c>
      <c r="E679" s="55" t="str">
        <f>VLOOKUP(B679,'DATA BASE'!A:C,3,FALSE)</f>
        <v>M</v>
      </c>
      <c r="F679" s="8">
        <f>VLOOKUP(B679,'DATA BASE'!A:D,4,0)</f>
        <v>321.41</v>
      </c>
      <c r="G679" s="8">
        <f t="shared" si="34"/>
        <v>26677.03</v>
      </c>
      <c r="H679" s="2"/>
      <c r="I679" s="4"/>
    </row>
    <row r="680" spans="1:9" s="55" customFormat="1" ht="12.75" customHeight="1">
      <c r="A680" s="2">
        <v>2172021425</v>
      </c>
      <c r="B680" s="55">
        <v>7260100460</v>
      </c>
      <c r="C680" s="7" t="str">
        <f>VLOOKUP(B680,'DATA BASE'!A:C,2,FALSE)</f>
        <v>REDE ESG PVC NBR7362 200 2,76A3,25 ASFAL</v>
      </c>
      <c r="D680" s="8">
        <v>79</v>
      </c>
      <c r="E680" s="55" t="str">
        <f>VLOOKUP(B680,'DATA BASE'!A:C,3,FALSE)</f>
        <v>M</v>
      </c>
      <c r="F680" s="8">
        <f>VLOOKUP(B680,'DATA BASE'!A:D,4,0)</f>
        <v>345.73</v>
      </c>
      <c r="G680" s="8">
        <f t="shared" si="34"/>
        <v>27312.67</v>
      </c>
      <c r="H680" s="2"/>
      <c r="I680" s="4"/>
    </row>
    <row r="681" spans="1:9" s="55" customFormat="1" ht="12.75" customHeight="1">
      <c r="A681" s="2">
        <v>2172031020</v>
      </c>
      <c r="B681" s="55">
        <v>7260100040</v>
      </c>
      <c r="C681" s="7" t="str">
        <f>VLOOKUP(B681,'DATA BASE'!A:C,2,FALSE)</f>
        <v>REDE ESG PVC NBR7362 150 ATE 1,25m PARAL</v>
      </c>
      <c r="D681" s="8">
        <v>1174</v>
      </c>
      <c r="E681" s="55" t="str">
        <f>VLOOKUP(B681,'DATA BASE'!A:C,3,FALSE)</f>
        <v>M</v>
      </c>
      <c r="F681" s="8">
        <f>VLOOKUP(B681,'DATA BASE'!A:D,4,0)</f>
        <v>161.54</v>
      </c>
      <c r="G681" s="8">
        <f t="shared" si="34"/>
        <v>189647.96</v>
      </c>
      <c r="H681" s="2"/>
      <c r="I681" s="4"/>
    </row>
    <row r="682" spans="1:9" s="55" customFormat="1" ht="12.75" customHeight="1">
      <c r="A682" s="2">
        <v>2172031120</v>
      </c>
      <c r="B682" s="55">
        <v>7260100080</v>
      </c>
      <c r="C682" s="7" t="str">
        <f>VLOOKUP(B682,'DATA BASE'!A:C,2,FALSE)</f>
        <v>REDE ESG PVC NBR7362 150 1,26A1,75 PARAL</v>
      </c>
      <c r="D682" s="8">
        <v>297</v>
      </c>
      <c r="E682" s="55" t="str">
        <f>VLOOKUP(B682,'DATA BASE'!A:C,3,FALSE)</f>
        <v>M</v>
      </c>
      <c r="F682" s="8">
        <f>VLOOKUP(B682,'DATA BASE'!A:D,4,0)</f>
        <v>210.36</v>
      </c>
      <c r="G682" s="8">
        <f t="shared" si="34"/>
        <v>62476.92</v>
      </c>
      <c r="H682" s="2"/>
      <c r="I682" s="4"/>
    </row>
    <row r="683" spans="1:9" ht="12.75" customHeight="1">
      <c r="A683" s="2">
        <v>2172031320</v>
      </c>
      <c r="B683" s="55">
        <v>7260100160</v>
      </c>
      <c r="C683" s="7" t="str">
        <f>VLOOKUP(B683,'DATA BASE'!A:C,2,FALSE)</f>
        <v>REDE ESG PVC NBR7362 150 2,26A2,75 PARAL</v>
      </c>
      <c r="D683" s="8">
        <v>139</v>
      </c>
      <c r="E683" s="55" t="str">
        <f>VLOOKUP(B683,'DATA BASE'!A:C,3,FALSE)</f>
        <v>M</v>
      </c>
      <c r="F683" s="8">
        <f>VLOOKUP(B683,'DATA BASE'!A:D,4,0)</f>
        <v>269.42</v>
      </c>
      <c r="G683" s="8">
        <f t="shared" si="34"/>
        <v>37449.38</v>
      </c>
      <c r="I683" s="4"/>
    </row>
    <row r="684" spans="1:9" ht="12.75">
      <c r="A684" s="2">
        <v>2172031520</v>
      </c>
      <c r="B684" s="55">
        <v>7260100240</v>
      </c>
      <c r="C684" s="7" t="str">
        <f>VLOOKUP(B684,'DATA BASE'!A:C,2,FALSE)</f>
        <v>REDE ESG PVC NBR7362 150 3,26A3,75 PARAL</v>
      </c>
      <c r="D684" s="8">
        <v>25</v>
      </c>
      <c r="E684" s="55" t="str">
        <f>VLOOKUP(B684,'DATA BASE'!A:C,3,FALSE)</f>
        <v>M</v>
      </c>
      <c r="F684" s="8">
        <f>VLOOKUP(B684,'DATA BASE'!A:D,4,0)</f>
        <v>336.15</v>
      </c>
      <c r="G684" s="8">
        <f t="shared" si="34"/>
        <v>8403.75</v>
      </c>
      <c r="I684" s="4"/>
    </row>
    <row r="685" spans="1:9" ht="12.75" customHeight="1">
      <c r="A685" s="30"/>
      <c r="B685" s="13" t="s">
        <v>25</v>
      </c>
      <c r="C685" s="48"/>
      <c r="D685" s="6"/>
      <c r="E685" s="13"/>
      <c r="F685" s="6"/>
      <c r="G685" s="6">
        <f>SUBTOTAL(9,G686)</f>
        <v>18712.82</v>
      </c>
      <c r="I685" s="4"/>
    </row>
    <row r="686" spans="1:9" ht="12.75" customHeight="1">
      <c r="A686" s="2">
        <v>2060100040</v>
      </c>
      <c r="B686" s="55">
        <v>7060100040</v>
      </c>
      <c r="C686" s="7" t="str">
        <f>VLOOKUP(B686,'DATA BASE'!A:C,2,FALSE)</f>
        <v>REBAI LENCOL FREATICO C/ PONT FILTRANTES</v>
      </c>
      <c r="D686" s="8">
        <v>1022</v>
      </c>
      <c r="E686" s="55" t="str">
        <f>VLOOKUP(B686,'DATA BASE'!A:C,3,FALSE)</f>
        <v>M</v>
      </c>
      <c r="F686" s="8">
        <f>VLOOKUP(B686,'DATA BASE'!A:D,4,0)</f>
        <v>18.31</v>
      </c>
      <c r="G686" s="8">
        <f>ROUND(D686*F686,2)</f>
        <v>18712.82</v>
      </c>
      <c r="I686" s="4"/>
    </row>
    <row r="687" spans="1:9" ht="12.75" customHeight="1">
      <c r="A687" s="30"/>
      <c r="B687" s="13" t="s">
        <v>33</v>
      </c>
      <c r="C687" s="48"/>
      <c r="D687" s="6"/>
      <c r="E687" s="13"/>
      <c r="F687" s="6"/>
      <c r="G687" s="6">
        <f>SUBTOTAL(9,G688:G693)</f>
        <v>182411.72999999998</v>
      </c>
      <c r="I687" s="4"/>
    </row>
    <row r="688" spans="1:9" ht="12.75">
      <c r="A688" s="2">
        <v>2081000010</v>
      </c>
      <c r="B688" s="55">
        <v>7080100010</v>
      </c>
      <c r="C688" s="7" t="str">
        <f>VLOOKUP(B688,'DATA BASE'!A:C,2,FALSE)</f>
        <v>PV-ANEL CONCR DN 600 PROF ATE 1,25M</v>
      </c>
      <c r="D688" s="8">
        <v>61</v>
      </c>
      <c r="E688" s="55" t="str">
        <f>VLOOKUP(B688,'DATA BASE'!A:C,3,FALSE)</f>
        <v>UN</v>
      </c>
      <c r="F688" s="8">
        <f>VLOOKUP(B688,'DATA BASE'!A:D,4,0)</f>
        <v>1633.7</v>
      </c>
      <c r="G688" s="8">
        <f aca="true" t="shared" si="35" ref="G688:G693">ROUND(D688*F688,2)</f>
        <v>99655.7</v>
      </c>
      <c r="I688" s="4"/>
    </row>
    <row r="689" spans="1:9" ht="12.75" customHeight="1">
      <c r="A689" s="2">
        <v>2081000020</v>
      </c>
      <c r="B689" s="55">
        <v>7080100020</v>
      </c>
      <c r="C689" s="7" t="str">
        <f>VLOOKUP(B689,'DATA BASE'!A:C,2,FALSE)</f>
        <v>PV-ANEL CONCR DN 1000 PROF DE1,26A1,75M</v>
      </c>
      <c r="D689" s="8">
        <v>12</v>
      </c>
      <c r="E689" s="55" t="str">
        <f>VLOOKUP(B689,'DATA BASE'!A:C,3,FALSE)</f>
        <v>UN</v>
      </c>
      <c r="F689" s="8">
        <f>VLOOKUP(B689,'DATA BASE'!A:D,4,0)</f>
        <v>2540.23</v>
      </c>
      <c r="G689" s="8">
        <f t="shared" si="35"/>
        <v>30482.76</v>
      </c>
      <c r="I689" s="4"/>
    </row>
    <row r="690" spans="1:9" ht="12.75" customHeight="1">
      <c r="A690" s="2">
        <v>2081000030</v>
      </c>
      <c r="B690" s="55">
        <v>7080100030</v>
      </c>
      <c r="C690" s="7" t="str">
        <f>VLOOKUP(B690,'DATA BASE'!A:C,2,FALSE)</f>
        <v>PV-ANEL CONCR DN 1000 PROF DE1,76A2,25M</v>
      </c>
      <c r="D690" s="8">
        <v>6</v>
      </c>
      <c r="E690" s="55" t="str">
        <f>VLOOKUP(B690,'DATA BASE'!A:C,3,FALSE)</f>
        <v>UN</v>
      </c>
      <c r="F690" s="8">
        <f>VLOOKUP(B690,'DATA BASE'!A:D,4,0)</f>
        <v>2785.74</v>
      </c>
      <c r="G690" s="8">
        <f t="shared" si="35"/>
        <v>16714.44</v>
      </c>
      <c r="I690" s="4"/>
    </row>
    <row r="691" spans="1:9" ht="12.75" customHeight="1">
      <c r="A691" s="2">
        <v>2081000040</v>
      </c>
      <c r="B691" s="55">
        <v>7080100040</v>
      </c>
      <c r="C691" s="7" t="str">
        <f>VLOOKUP(B691,'DATA BASE'!A:C,2,FALSE)</f>
        <v>PV-ANEL CONCR DN 1000 PROF DE2,26A2,75M</v>
      </c>
      <c r="D691" s="8">
        <v>8</v>
      </c>
      <c r="E691" s="55" t="str">
        <f>VLOOKUP(B691,'DATA BASE'!A:C,3,FALSE)</f>
        <v>UN</v>
      </c>
      <c r="F691" s="8">
        <f>VLOOKUP(B691,'DATA BASE'!A:D,4,0)</f>
        <v>3031.26</v>
      </c>
      <c r="G691" s="8">
        <f t="shared" si="35"/>
        <v>24250.08</v>
      </c>
      <c r="I691" s="4"/>
    </row>
    <row r="692" spans="1:9" ht="12.75" customHeight="1">
      <c r="A692" s="2">
        <v>2081000050</v>
      </c>
      <c r="B692" s="55">
        <v>7080100050</v>
      </c>
      <c r="C692" s="7" t="str">
        <f>VLOOKUP(B692,'DATA BASE'!A:C,2,FALSE)</f>
        <v>PV-ANEL CONCR DN 1200 PROF DE2,76A3,25M</v>
      </c>
      <c r="D692" s="8">
        <v>2</v>
      </c>
      <c r="E692" s="55" t="str">
        <f>VLOOKUP(B692,'DATA BASE'!A:C,3,FALSE)</f>
        <v>UN</v>
      </c>
      <c r="F692" s="8">
        <f>VLOOKUP(B692,'DATA BASE'!A:D,4,0)</f>
        <v>3684.29</v>
      </c>
      <c r="G692" s="8">
        <f t="shared" si="35"/>
        <v>7368.58</v>
      </c>
      <c r="I692" s="4"/>
    </row>
    <row r="693" spans="1:9" ht="12.75" customHeight="1">
      <c r="A693" s="2">
        <v>2081000060</v>
      </c>
      <c r="B693" s="55">
        <v>7080100060</v>
      </c>
      <c r="C693" s="7" t="str">
        <f>VLOOKUP(B693,'DATA BASE'!A:C,2,FALSE)</f>
        <v>PV-ANEL CONCR DN 1200 PROF DE3,26A3,75M</v>
      </c>
      <c r="D693" s="8">
        <v>1</v>
      </c>
      <c r="E693" s="55" t="str">
        <f>VLOOKUP(B693,'DATA BASE'!A:C,3,FALSE)</f>
        <v>UN</v>
      </c>
      <c r="F693" s="8">
        <f>VLOOKUP(B693,'DATA BASE'!A:D,4,0)</f>
        <v>3940.17</v>
      </c>
      <c r="G693" s="8">
        <f t="shared" si="35"/>
        <v>3940.17</v>
      </c>
      <c r="I693" s="4"/>
    </row>
    <row r="694" spans="1:9" ht="15">
      <c r="A694" s="22">
        <v>19</v>
      </c>
      <c r="B694" s="12" t="s">
        <v>65</v>
      </c>
      <c r="C694" s="49"/>
      <c r="D694" s="5">
        <v>324</v>
      </c>
      <c r="E694" s="12" t="s">
        <v>7</v>
      </c>
      <c r="F694" s="5"/>
      <c r="G694" s="5">
        <f>SUBTOTAL(9,G695:G700)</f>
        <v>250929.81999999998</v>
      </c>
      <c r="I694" s="4"/>
    </row>
    <row r="695" spans="1:9" ht="15">
      <c r="A695" s="21"/>
      <c r="B695" s="13" t="s">
        <v>59</v>
      </c>
      <c r="C695" s="48"/>
      <c r="D695" s="6"/>
      <c r="E695" s="13"/>
      <c r="F695" s="6"/>
      <c r="G695" s="6">
        <f>SUBTOTAL(9,G696:G700)</f>
        <v>250929.81999999998</v>
      </c>
      <c r="I695" s="4"/>
    </row>
    <row r="696" spans="1:9" ht="12.75" customHeight="1">
      <c r="A696" s="2">
        <v>2140300030</v>
      </c>
      <c r="B696" s="55">
        <v>7200100020</v>
      </c>
      <c r="C696" s="7" t="str">
        <f>VLOOKUP(B696,'DATA BASE'!A:C,2,FALSE)</f>
        <v>LIG PRED ESG LONGA C/MAT PARAL H0,6A1,0M</v>
      </c>
      <c r="D696" s="8">
        <v>100</v>
      </c>
      <c r="E696" s="55" t="str">
        <f>VLOOKUP(B696,'DATA BASE'!A:C,3,FALSE)</f>
        <v>UN</v>
      </c>
      <c r="F696" s="8">
        <f>VLOOKUP(B696,'DATA BASE'!A:D,4,0)</f>
        <v>820.69</v>
      </c>
      <c r="G696" s="8">
        <f>ROUND(D696*F696,2)</f>
        <v>82069</v>
      </c>
      <c r="I696" s="4"/>
    </row>
    <row r="697" spans="1:9" ht="12.75" customHeight="1">
      <c r="A697" s="2">
        <v>2140300040</v>
      </c>
      <c r="B697" s="55">
        <v>7200100040</v>
      </c>
      <c r="C697" s="7" t="str">
        <f>VLOOKUP(B697,'DATA BASE'!A:C,2,FALSE)</f>
        <v>LIG PRED ESG LONGA C/MAT ASFAL H0,6A1,0M</v>
      </c>
      <c r="D697" s="8">
        <v>62</v>
      </c>
      <c r="E697" s="55" t="str">
        <f>VLOOKUP(B697,'DATA BASE'!A:C,3,FALSE)</f>
        <v>UN</v>
      </c>
      <c r="F697" s="8">
        <f>VLOOKUP(B697,'DATA BASE'!A:D,4,0)</f>
        <v>863.82</v>
      </c>
      <c r="G697" s="8">
        <f>ROUND(D697*F697,2)</f>
        <v>53556.84</v>
      </c>
      <c r="I697" s="4"/>
    </row>
    <row r="698" spans="1:9" ht="12.75" customHeight="1">
      <c r="A698" s="2">
        <v>2140300070</v>
      </c>
      <c r="B698" s="55">
        <v>7200100060</v>
      </c>
      <c r="C698" s="7" t="str">
        <f>VLOOKUP(B698,'DATA BASE'!A:C,2,FALSE)</f>
        <v>LIG PRED ESG CURTA C/MAT PARAL H0,6A1,0M</v>
      </c>
      <c r="D698" s="8">
        <v>100</v>
      </c>
      <c r="E698" s="55" t="str">
        <f>VLOOKUP(B698,'DATA BASE'!A:C,3,FALSE)</f>
        <v>UN</v>
      </c>
      <c r="F698" s="8">
        <f>VLOOKUP(B698,'DATA BASE'!A:D,4,0)</f>
        <v>596.32</v>
      </c>
      <c r="G698" s="8">
        <f>ROUND(D698*F698,2)</f>
        <v>59632</v>
      </c>
      <c r="I698" s="4"/>
    </row>
    <row r="699" spans="1:9" s="55" customFormat="1" ht="12.75" customHeight="1">
      <c r="A699" s="2"/>
      <c r="B699" s="55">
        <v>7200100080</v>
      </c>
      <c r="C699" s="7" t="str">
        <f>VLOOKUP(B699,'DATA BASE'!A:C,2,FALSE)</f>
        <v>LIG PRED ESG CURTA C/MAT ASFAL H0,6A1,0M</v>
      </c>
      <c r="D699" s="8">
        <v>62</v>
      </c>
      <c r="E699" s="55" t="str">
        <f>VLOOKUP(B699,'DATA BASE'!A:C,3,FALSE)</f>
        <v>UN</v>
      </c>
      <c r="F699" s="8">
        <f>VLOOKUP(B699,'DATA BASE'!A:D,4,0)</f>
        <v>617.89</v>
      </c>
      <c r="G699" s="8">
        <f>ROUND(D699*F699,2)</f>
        <v>38309.18</v>
      </c>
      <c r="H699" s="2"/>
      <c r="I699" s="4"/>
    </row>
    <row r="700" spans="1:9" ht="12.75" customHeight="1">
      <c r="A700" s="2">
        <v>2140300080</v>
      </c>
      <c r="B700" s="55">
        <v>7200100480</v>
      </c>
      <c r="C700" s="7" t="str">
        <f>VLOOKUP(B700,'DATA BASE'!A:C,2,FALSE)</f>
        <v>LIG ESG DENTRO PI NA REDE E CAP DRENAGEM</v>
      </c>
      <c r="D700" s="8">
        <v>195</v>
      </c>
      <c r="E700" s="55" t="str">
        <f>VLOOKUP(B700,'DATA BASE'!A:C,3,FALSE)</f>
        <v>UN</v>
      </c>
      <c r="F700" s="8">
        <f>VLOOKUP(B700,'DATA BASE'!A:D,4,0)</f>
        <v>89.04</v>
      </c>
      <c r="G700" s="8">
        <f>ROUND(D700*F700,2)</f>
        <v>17362.8</v>
      </c>
      <c r="I700" s="4"/>
    </row>
    <row r="701" spans="1:9" ht="15">
      <c r="A701" s="22">
        <v>20</v>
      </c>
      <c r="B701" s="12" t="s">
        <v>76</v>
      </c>
      <c r="C701" s="49"/>
      <c r="D701" s="5">
        <f>SUM(D707:D719)</f>
        <v>2850</v>
      </c>
      <c r="E701" s="12" t="s">
        <v>16</v>
      </c>
      <c r="F701" s="5"/>
      <c r="G701" s="5">
        <f>SUBTOTAL(9,G702:G727)</f>
        <v>711273.7</v>
      </c>
      <c r="I701" s="4"/>
    </row>
    <row r="702" spans="2:9" s="55" customFormat="1" ht="12.75" customHeight="1">
      <c r="B702" s="13" t="s">
        <v>17</v>
      </c>
      <c r="C702" s="13"/>
      <c r="D702" s="52"/>
      <c r="E702" s="13"/>
      <c r="F702" s="13"/>
      <c r="G702" s="6">
        <f>SUBTOTAL(9,G703:G705)</f>
        <v>4557.36</v>
      </c>
      <c r="H702" s="2"/>
      <c r="I702" s="4"/>
    </row>
    <row r="703" spans="1:9" s="55" customFormat="1" ht="12.75" customHeight="1">
      <c r="A703" s="2">
        <v>2040100010</v>
      </c>
      <c r="B703" s="55">
        <v>7040100110</v>
      </c>
      <c r="C703" s="7" t="str">
        <f>VLOOKUP(B703,'DATA BASE'!A:C,2,FALSE)</f>
        <v>ESCAVACAO CAVA/VALA COM ARGAM EXPANSIVA</v>
      </c>
      <c r="D703" s="8">
        <v>3</v>
      </c>
      <c r="E703" s="55" t="str">
        <f>VLOOKUP(B703,'DATA BASE'!A:C,3,FALSE)</f>
        <v>M3</v>
      </c>
      <c r="F703" s="8">
        <f>VLOOKUP(B703,'DATA BASE'!A:D,4,0)</f>
        <v>1500.92</v>
      </c>
      <c r="G703" s="8">
        <f>ROUND(D703*F703,2)</f>
        <v>4502.76</v>
      </c>
      <c r="H703" s="2"/>
      <c r="I703" s="4"/>
    </row>
    <row r="704" spans="1:9" s="55" customFormat="1" ht="12.75" customHeight="1">
      <c r="A704" s="2">
        <v>2040100040</v>
      </c>
      <c r="B704" s="55">
        <v>7040100360</v>
      </c>
      <c r="C704" s="7" t="str">
        <f>VLOOKUP(B704,'DATA BASE'!A:C,2,FALSE)</f>
        <v>CARGA E DESCARGA DE ROCHA (BOTA FORA)</v>
      </c>
      <c r="D704" s="8">
        <v>3</v>
      </c>
      <c r="E704" s="55" t="str">
        <f>VLOOKUP(B704,'DATA BASE'!A:C,3,FALSE)</f>
        <v>M3</v>
      </c>
      <c r="F704" s="8">
        <f>VLOOKUP(B704,'DATA BASE'!A:D,4,0)</f>
        <v>10.3</v>
      </c>
      <c r="G704" s="8">
        <f>ROUND(D704*F704,2)</f>
        <v>30.9</v>
      </c>
      <c r="H704" s="2"/>
      <c r="I704" s="4"/>
    </row>
    <row r="705" spans="1:9" s="55" customFormat="1" ht="12.75" customHeight="1">
      <c r="A705" s="2">
        <v>2040100050</v>
      </c>
      <c r="B705" s="55">
        <v>7040100380</v>
      </c>
      <c r="C705" s="7" t="str">
        <f>VLOOKUP(B705,'DATA BASE'!A:C,2,FALSE)</f>
        <v>TRANSPORTE DE SOLOS PARA BOTA FORA</v>
      </c>
      <c r="D705" s="8">
        <v>30</v>
      </c>
      <c r="E705" s="55" t="str">
        <f>VLOOKUP(B705,'DATA BASE'!A:C,3,FALSE)</f>
        <v>MK</v>
      </c>
      <c r="F705" s="8">
        <f>VLOOKUP(B705,'DATA BASE'!A:D,4,0)</f>
        <v>0.79</v>
      </c>
      <c r="G705" s="8">
        <f>ROUND(D705*F705,2)</f>
        <v>23.7</v>
      </c>
      <c r="H705" s="2"/>
      <c r="I705" s="4"/>
    </row>
    <row r="706" spans="1:9" ht="15">
      <c r="A706" s="21"/>
      <c r="B706" s="13" t="s">
        <v>55</v>
      </c>
      <c r="C706" s="48"/>
      <c r="D706" s="6"/>
      <c r="E706" s="13"/>
      <c r="F706" s="6"/>
      <c r="G706" s="6">
        <f>SUBTOTAL(9,G707:G719)</f>
        <v>579362.22</v>
      </c>
      <c r="I706" s="4"/>
    </row>
    <row r="707" spans="1:9" ht="12.75" customHeight="1">
      <c r="A707" s="2">
        <v>2172021020</v>
      </c>
      <c r="B707" s="55">
        <v>7260100020</v>
      </c>
      <c r="C707" s="7" t="str">
        <f>VLOOKUP(B707,'DATA BASE'!A:C,2,FALSE)</f>
        <v>REDE ESG PVC NBR7362 150 ATE 1,25m ASFAL</v>
      </c>
      <c r="D707" s="8">
        <v>114</v>
      </c>
      <c r="E707" s="55" t="str">
        <f>VLOOKUP(B707,'DATA BASE'!A:C,3,FALSE)</f>
        <v>M</v>
      </c>
      <c r="F707" s="8">
        <f>VLOOKUP(B707,'DATA BASE'!A:D,4,0)</f>
        <v>179.25</v>
      </c>
      <c r="G707" s="8">
        <f aca="true" t="shared" si="36" ref="G707:G719">ROUND(D707*F707,2)</f>
        <v>20434.5</v>
      </c>
      <c r="I707" s="4"/>
    </row>
    <row r="708" spans="1:9" ht="12.75" customHeight="1">
      <c r="A708" s="2">
        <v>2172021120</v>
      </c>
      <c r="B708" s="55">
        <v>7260100060</v>
      </c>
      <c r="C708" s="7" t="str">
        <f>VLOOKUP(B708,'DATA BASE'!A:C,2,FALSE)</f>
        <v>REDE ESG PVC NBR7362 150 1,26A1,75 ASFAL</v>
      </c>
      <c r="D708" s="8">
        <v>114</v>
      </c>
      <c r="E708" s="55" t="str">
        <f>VLOOKUP(B708,'DATA BASE'!A:C,3,FALSE)</f>
        <v>M</v>
      </c>
      <c r="F708" s="8">
        <f>VLOOKUP(B708,'DATA BASE'!A:D,4,0)</f>
        <v>229.74</v>
      </c>
      <c r="G708" s="8">
        <f t="shared" si="36"/>
        <v>26190.36</v>
      </c>
      <c r="I708" s="4"/>
    </row>
    <row r="709" spans="1:9" ht="12.75">
      <c r="A709" s="2">
        <v>2172021220</v>
      </c>
      <c r="B709" s="55">
        <v>7260100100</v>
      </c>
      <c r="C709" s="7" t="str">
        <f>VLOOKUP(B709,'DATA BASE'!A:C,2,FALSE)</f>
        <v>REDE ESG PVC NBR7362 150 1,76A2,25 ASFAL</v>
      </c>
      <c r="D709" s="8">
        <v>240</v>
      </c>
      <c r="E709" s="55" t="str">
        <f>VLOOKUP(B709,'DATA BASE'!A:C,3,FALSE)</f>
        <v>M</v>
      </c>
      <c r="F709" s="8">
        <f>VLOOKUP(B709,'DATA BASE'!A:D,4,0)</f>
        <v>251.98</v>
      </c>
      <c r="G709" s="8">
        <f t="shared" si="36"/>
        <v>60475.2</v>
      </c>
      <c r="I709" s="4"/>
    </row>
    <row r="710" spans="1:9" ht="12.75" customHeight="1">
      <c r="A710" s="2">
        <v>2172021320</v>
      </c>
      <c r="B710" s="55">
        <v>7260100140</v>
      </c>
      <c r="C710" s="7" t="str">
        <f>VLOOKUP(B710,'DATA BASE'!A:C,2,FALSE)</f>
        <v>REDE ESG PVC NBR7362 150 2,76A3,25 ASFAL</v>
      </c>
      <c r="D710" s="8">
        <v>108</v>
      </c>
      <c r="E710" s="55" t="str">
        <f>VLOOKUP(B710,'DATA BASE'!A:C,3,FALSE)</f>
        <v>M</v>
      </c>
      <c r="F710" s="8">
        <f>VLOOKUP(B710,'DATA BASE'!A:D,4,0)</f>
        <v>293.23</v>
      </c>
      <c r="G710" s="8">
        <f t="shared" si="36"/>
        <v>31668.84</v>
      </c>
      <c r="I710" s="4"/>
    </row>
    <row r="711" spans="1:9" s="55" customFormat="1" ht="12.75" customHeight="1">
      <c r="A711" s="2"/>
      <c r="B711" s="55">
        <v>7260100300</v>
      </c>
      <c r="C711" s="7" t="str">
        <f>VLOOKUP(B711,'DATA BASE'!A:C,2,FALSE)</f>
        <v>REDE ESG PVC NBR7362 200 ATE 1,25m ASFAL</v>
      </c>
      <c r="D711" s="8">
        <v>156</v>
      </c>
      <c r="E711" s="55" t="str">
        <f>VLOOKUP(B711,'DATA BASE'!A:C,3,FALSE)</f>
        <v>M</v>
      </c>
      <c r="F711" s="8">
        <f>VLOOKUP(B711,'DATA BASE'!A:D,4,0)</f>
        <v>206.94</v>
      </c>
      <c r="G711" s="8">
        <f>ROUND(D711*F711,2)</f>
        <v>32282.64</v>
      </c>
      <c r="H711" s="2"/>
      <c r="I711" s="4"/>
    </row>
    <row r="712" spans="1:9" ht="12.75" customHeight="1">
      <c r="A712" s="2">
        <v>2172031020</v>
      </c>
      <c r="B712" s="55">
        <v>7260100040</v>
      </c>
      <c r="C712" s="7" t="str">
        <f>VLOOKUP(B712,'DATA BASE'!A:C,2,FALSE)</f>
        <v>REDE ESG PVC NBR7362 150 ATE 1,25m PARAL</v>
      </c>
      <c r="D712" s="8">
        <v>1224</v>
      </c>
      <c r="E712" s="55" t="str">
        <f>VLOOKUP(B712,'DATA BASE'!A:C,3,FALSE)</f>
        <v>M</v>
      </c>
      <c r="F712" s="8">
        <f>VLOOKUP(B712,'DATA BASE'!A:D,4,0)</f>
        <v>161.54</v>
      </c>
      <c r="G712" s="8">
        <f t="shared" si="36"/>
        <v>197724.96</v>
      </c>
      <c r="I712" s="4"/>
    </row>
    <row r="713" spans="1:9" ht="12.75" customHeight="1">
      <c r="A713" s="2">
        <v>2172031120</v>
      </c>
      <c r="B713" s="55">
        <v>7260100080</v>
      </c>
      <c r="C713" s="7" t="str">
        <f>VLOOKUP(B713,'DATA BASE'!A:C,2,FALSE)</f>
        <v>REDE ESG PVC NBR7362 150 1,26A1,75 PARAL</v>
      </c>
      <c r="D713" s="8">
        <v>462</v>
      </c>
      <c r="E713" s="55" t="str">
        <f>VLOOKUP(B713,'DATA BASE'!A:C,3,FALSE)</f>
        <v>M</v>
      </c>
      <c r="F713" s="8">
        <f>VLOOKUP(B713,'DATA BASE'!A:D,4,0)</f>
        <v>210.36</v>
      </c>
      <c r="G713" s="8">
        <f t="shared" si="36"/>
        <v>97186.32</v>
      </c>
      <c r="I713" s="4"/>
    </row>
    <row r="714" spans="1:9" ht="12.75">
      <c r="A714" s="2">
        <v>2172031220</v>
      </c>
      <c r="B714" s="55">
        <v>7260100120</v>
      </c>
      <c r="C714" s="7" t="str">
        <f>VLOOKUP(B714,'DATA BASE'!A:C,2,FALSE)</f>
        <v>REDE ESG PVC NBR7362 150 1,76A2,25 PARAL</v>
      </c>
      <c r="D714" s="8">
        <v>96</v>
      </c>
      <c r="E714" s="55" t="str">
        <f>VLOOKUP(B714,'DATA BASE'!A:C,3,FALSE)</f>
        <v>M</v>
      </c>
      <c r="F714" s="8">
        <f>VLOOKUP(B714,'DATA BASE'!A:D,4,0)</f>
        <v>232.61</v>
      </c>
      <c r="G714" s="8">
        <f t="shared" si="36"/>
        <v>22330.56</v>
      </c>
      <c r="I714" s="4"/>
    </row>
    <row r="715" spans="1:9" ht="12.75" customHeight="1">
      <c r="A715" s="2">
        <v>2172031320</v>
      </c>
      <c r="B715" s="55">
        <v>7260100160</v>
      </c>
      <c r="C715" s="7" t="str">
        <f>VLOOKUP(B715,'DATA BASE'!A:C,2,FALSE)</f>
        <v>REDE ESG PVC NBR7362 150 2,26A2,75 PARAL</v>
      </c>
      <c r="D715" s="8">
        <v>108</v>
      </c>
      <c r="E715" s="55" t="str">
        <f>VLOOKUP(B715,'DATA BASE'!A:C,3,FALSE)</f>
        <v>M</v>
      </c>
      <c r="F715" s="8">
        <f>VLOOKUP(B715,'DATA BASE'!A:D,4,0)</f>
        <v>269.42</v>
      </c>
      <c r="G715" s="8">
        <f t="shared" si="36"/>
        <v>29097.36</v>
      </c>
      <c r="I715" s="4"/>
    </row>
    <row r="716" spans="1:9" s="55" customFormat="1" ht="12.75" customHeight="1">
      <c r="A716" s="2">
        <v>2172031620</v>
      </c>
      <c r="B716" s="55">
        <v>7260100280</v>
      </c>
      <c r="C716" s="7" t="str">
        <f>VLOOKUP(B716,'DATA BASE'!A:C,2,FALSE)</f>
        <v>REDE ESG PVC NBR7362 150 3,76A4,25 PARAL</v>
      </c>
      <c r="D716" s="8">
        <v>36</v>
      </c>
      <c r="E716" s="55" t="str">
        <f>VLOOKUP(B716,'DATA BASE'!A:C,3,FALSE)</f>
        <v>M</v>
      </c>
      <c r="F716" s="8">
        <f>VLOOKUP(B716,'DATA BASE'!A:D,4,0)</f>
        <v>364.51</v>
      </c>
      <c r="G716" s="8">
        <f t="shared" si="36"/>
        <v>13122.36</v>
      </c>
      <c r="H716" s="2"/>
      <c r="I716" s="4"/>
    </row>
    <row r="717" spans="1:9" ht="12.75" customHeight="1">
      <c r="A717" s="2">
        <v>2172031125</v>
      </c>
      <c r="B717" s="55">
        <v>7260100360</v>
      </c>
      <c r="C717" s="7" t="str">
        <f>VLOOKUP(B717,'DATA BASE'!A:C,2,FALSE)</f>
        <v>REDE ESG PVC NBR7362 200 1,26A1,75 PARAL</v>
      </c>
      <c r="D717" s="8">
        <v>72</v>
      </c>
      <c r="E717" s="55" t="str">
        <f>VLOOKUP(B717,'DATA BASE'!A:C,3,FALSE)</f>
        <v>M</v>
      </c>
      <c r="F717" s="8">
        <f>VLOOKUP(B717,'DATA BASE'!A:D,4,0)</f>
        <v>238.2</v>
      </c>
      <c r="G717" s="8">
        <f t="shared" si="36"/>
        <v>17150.4</v>
      </c>
      <c r="I717" s="4"/>
    </row>
    <row r="718" spans="1:9" ht="12.75" customHeight="1">
      <c r="A718" s="2">
        <v>2172031225</v>
      </c>
      <c r="B718" s="55">
        <v>7260100400</v>
      </c>
      <c r="C718" s="7" t="str">
        <f>VLOOKUP(B718,'DATA BASE'!A:C,2,FALSE)</f>
        <v>REDE ESG PVC NBR7362 200 1,76A2,25 PARAL</v>
      </c>
      <c r="D718" s="8">
        <v>108</v>
      </c>
      <c r="E718" s="55" t="str">
        <f>VLOOKUP(B718,'DATA BASE'!A:C,3,FALSE)</f>
        <v>M</v>
      </c>
      <c r="F718" s="8">
        <f>VLOOKUP(B718,'DATA BASE'!A:D,4,0)</f>
        <v>260.44</v>
      </c>
      <c r="G718" s="8">
        <f t="shared" si="36"/>
        <v>28127.52</v>
      </c>
      <c r="I718" s="4"/>
    </row>
    <row r="719" spans="1:9" ht="12.75" customHeight="1">
      <c r="A719" s="2">
        <v>2172031325</v>
      </c>
      <c r="B719" s="55">
        <v>7260100440</v>
      </c>
      <c r="C719" s="7" t="str">
        <f>VLOOKUP(B719,'DATA BASE'!A:C,2,FALSE)</f>
        <v>REDE ESG PVC NBR7362 200 2,26A2,75 PARAL</v>
      </c>
      <c r="D719" s="8">
        <v>12</v>
      </c>
      <c r="E719" s="55" t="str">
        <f>VLOOKUP(B719,'DATA BASE'!A:C,3,FALSE)</f>
        <v>M</v>
      </c>
      <c r="F719" s="8">
        <f>VLOOKUP(B719,'DATA BASE'!A:D,4,0)</f>
        <v>297.6</v>
      </c>
      <c r="G719" s="8">
        <f t="shared" si="36"/>
        <v>3571.2</v>
      </c>
      <c r="I719" s="4"/>
    </row>
    <row r="720" spans="1:9" ht="12.75" customHeight="1">
      <c r="A720" s="1"/>
      <c r="B720" s="13" t="s">
        <v>25</v>
      </c>
      <c r="C720" s="48"/>
      <c r="D720" s="6"/>
      <c r="E720" s="13"/>
      <c r="F720" s="6"/>
      <c r="G720" s="6">
        <f>SUBTOTAL(9,G721)</f>
        <v>3350.73</v>
      </c>
      <c r="I720" s="4"/>
    </row>
    <row r="721" spans="1:9" ht="12.75" customHeight="1">
      <c r="A721" s="2">
        <v>2060100040</v>
      </c>
      <c r="B721" s="55">
        <v>7060100040</v>
      </c>
      <c r="C721" s="7" t="str">
        <f>VLOOKUP(B721,'DATA BASE'!A:C,2,FALSE)</f>
        <v>REBAI LENCOL FREATICO C/ PONT FILTRANTES</v>
      </c>
      <c r="D721" s="8">
        <v>183</v>
      </c>
      <c r="E721" s="55" t="str">
        <f>VLOOKUP(B721,'DATA BASE'!A:C,3,FALSE)</f>
        <v>M</v>
      </c>
      <c r="F721" s="8">
        <f>VLOOKUP(B721,'DATA BASE'!A:D,4,0)</f>
        <v>18.31</v>
      </c>
      <c r="G721" s="8">
        <f>ROUND(D721*F721,2)</f>
        <v>3350.73</v>
      </c>
      <c r="I721" s="4"/>
    </row>
    <row r="722" spans="1:9" ht="15">
      <c r="A722" s="21"/>
      <c r="B722" s="13" t="s">
        <v>33</v>
      </c>
      <c r="C722" s="48"/>
      <c r="D722" s="6"/>
      <c r="E722" s="13"/>
      <c r="F722" s="6"/>
      <c r="G722" s="6">
        <f>SUBTOTAL(9,G723:G727)</f>
        <v>124003.39000000001</v>
      </c>
      <c r="I722" s="4"/>
    </row>
    <row r="723" spans="1:9" ht="12.75" customHeight="1">
      <c r="A723" s="2">
        <v>2081000010</v>
      </c>
      <c r="B723" s="55">
        <v>7080100010</v>
      </c>
      <c r="C723" s="7" t="str">
        <f>VLOOKUP(B723,'DATA BASE'!A:C,2,FALSE)</f>
        <v>PV-ANEL CONCR DN 600 PROF ATE 1,25M</v>
      </c>
      <c r="D723" s="8">
        <v>34</v>
      </c>
      <c r="E723" s="55" t="str">
        <f>VLOOKUP(B723,'DATA BASE'!A:C,3,FALSE)</f>
        <v>UN</v>
      </c>
      <c r="F723" s="8">
        <f>VLOOKUP(B723,'DATA BASE'!A:D,4,0)</f>
        <v>1633.7</v>
      </c>
      <c r="G723" s="8">
        <f>ROUND(D723*F723,2)</f>
        <v>55545.8</v>
      </c>
      <c r="I723" s="4"/>
    </row>
    <row r="724" spans="1:9" ht="12.75" customHeight="1">
      <c r="A724" s="2">
        <v>2081000020</v>
      </c>
      <c r="B724" s="55">
        <v>7080100020</v>
      </c>
      <c r="C724" s="7" t="str">
        <f>VLOOKUP(B724,'DATA BASE'!A:C,2,FALSE)</f>
        <v>PV-ANEL CONCR DN 1000 PROF DE1,26A1,75M</v>
      </c>
      <c r="D724" s="8">
        <v>9</v>
      </c>
      <c r="E724" s="55" t="str">
        <f>VLOOKUP(B724,'DATA BASE'!A:C,3,FALSE)</f>
        <v>UN</v>
      </c>
      <c r="F724" s="8">
        <f>VLOOKUP(B724,'DATA BASE'!A:D,4,0)</f>
        <v>2540.23</v>
      </c>
      <c r="G724" s="8">
        <f>ROUND(D724*F724,2)</f>
        <v>22862.07</v>
      </c>
      <c r="I724" s="4"/>
    </row>
    <row r="725" spans="1:9" ht="12.75" customHeight="1">
      <c r="A725" s="2">
        <v>2081000030</v>
      </c>
      <c r="B725" s="55">
        <v>7080100030</v>
      </c>
      <c r="C725" s="7" t="str">
        <f>VLOOKUP(B725,'DATA BASE'!A:C,2,FALSE)</f>
        <v>PV-ANEL CONCR DN 1000 PROF DE1,76A2,25M</v>
      </c>
      <c r="D725" s="8">
        <v>9</v>
      </c>
      <c r="E725" s="55" t="str">
        <f>VLOOKUP(B725,'DATA BASE'!A:C,3,FALSE)</f>
        <v>UN</v>
      </c>
      <c r="F725" s="8">
        <f>VLOOKUP(B725,'DATA BASE'!A:D,4,0)</f>
        <v>2785.74</v>
      </c>
      <c r="G725" s="8">
        <f>ROUND(D725*F725,2)</f>
        <v>25071.66</v>
      </c>
      <c r="I725" s="4"/>
    </row>
    <row r="726" spans="1:9" ht="12.75" customHeight="1">
      <c r="A726" s="2">
        <v>2081000040</v>
      </c>
      <c r="B726" s="55">
        <v>7080100040</v>
      </c>
      <c r="C726" s="7" t="str">
        <f>VLOOKUP(B726,'DATA BASE'!A:C,2,FALSE)</f>
        <v>PV-ANEL CONCR DN 1000 PROF DE2,26A2,75M</v>
      </c>
      <c r="D726" s="8">
        <v>4</v>
      </c>
      <c r="E726" s="55" t="str">
        <f>VLOOKUP(B726,'DATA BASE'!A:C,3,FALSE)</f>
        <v>UN</v>
      </c>
      <c r="F726" s="8">
        <f>VLOOKUP(B726,'DATA BASE'!A:D,4,0)</f>
        <v>3031.26</v>
      </c>
      <c r="G726" s="8">
        <f>ROUND(D726*F726,2)</f>
        <v>12125.04</v>
      </c>
      <c r="I726" s="4"/>
    </row>
    <row r="727" spans="1:9" ht="12.75" customHeight="1">
      <c r="A727" s="2">
        <v>2081000070</v>
      </c>
      <c r="B727" s="55">
        <v>7080100070</v>
      </c>
      <c r="C727" s="7" t="str">
        <f>VLOOKUP(B727,'DATA BASE'!A:C,2,FALSE)</f>
        <v>PV-ANEL CONCR DN 1200 PROF DE3,76A4,25M</v>
      </c>
      <c r="D727" s="8">
        <v>2</v>
      </c>
      <c r="E727" s="55" t="str">
        <f>VLOOKUP(B727,'DATA BASE'!A:C,3,FALSE)</f>
        <v>UN</v>
      </c>
      <c r="F727" s="8">
        <f>VLOOKUP(B727,'DATA BASE'!A:D,4,0)</f>
        <v>4199.41</v>
      </c>
      <c r="G727" s="8">
        <f>ROUND(D727*F727,2)</f>
        <v>8398.82</v>
      </c>
      <c r="I727" s="4"/>
    </row>
    <row r="728" spans="1:9" ht="15">
      <c r="A728" s="22">
        <v>21</v>
      </c>
      <c r="B728" s="12" t="s">
        <v>66</v>
      </c>
      <c r="C728" s="49"/>
      <c r="D728" s="5">
        <v>230</v>
      </c>
      <c r="E728" s="12" t="s">
        <v>7</v>
      </c>
      <c r="F728" s="5"/>
      <c r="G728" s="5">
        <f>SUBTOTAL(9,G729:G734)</f>
        <v>177378.77</v>
      </c>
      <c r="I728" s="4"/>
    </row>
    <row r="729" spans="1:9" ht="15">
      <c r="A729" s="21"/>
      <c r="B729" s="13" t="s">
        <v>59</v>
      </c>
      <c r="C729" s="48"/>
      <c r="D729" s="6"/>
      <c r="E729" s="13"/>
      <c r="F729" s="6"/>
      <c r="G729" s="6">
        <f>SUBTOTAL(9,G730:G734)</f>
        <v>177378.77</v>
      </c>
      <c r="I729" s="4"/>
    </row>
    <row r="730" spans="1:9" ht="12.75" customHeight="1">
      <c r="A730" s="2">
        <v>2140300030</v>
      </c>
      <c r="B730" s="55">
        <v>7200100020</v>
      </c>
      <c r="C730" s="7" t="str">
        <f>VLOOKUP(B730,'DATA BASE'!A:C,2,FALSE)</f>
        <v>LIG PRED ESG LONGA C/MAT PARAL H0,6A1,0M</v>
      </c>
      <c r="D730" s="8">
        <v>82</v>
      </c>
      <c r="E730" s="55" t="str">
        <f>VLOOKUP(B730,'DATA BASE'!A:C,3,FALSE)</f>
        <v>UN</v>
      </c>
      <c r="F730" s="8">
        <f>VLOOKUP(B730,'DATA BASE'!A:D,4,0)</f>
        <v>820.69</v>
      </c>
      <c r="G730" s="8">
        <f>ROUND(D730*F730,2)</f>
        <v>67296.58</v>
      </c>
      <c r="I730" s="4"/>
    </row>
    <row r="731" spans="1:9" ht="12.75" customHeight="1">
      <c r="A731" s="2">
        <v>2140300040</v>
      </c>
      <c r="B731" s="55">
        <v>7200100040</v>
      </c>
      <c r="C731" s="7" t="str">
        <f>VLOOKUP(B731,'DATA BASE'!A:C,2,FALSE)</f>
        <v>LIG PRED ESG LONGA C/MAT ASFAL H0,6A1,0M</v>
      </c>
      <c r="D731" s="8">
        <v>33</v>
      </c>
      <c r="E731" s="55" t="str">
        <f>VLOOKUP(B731,'DATA BASE'!A:C,3,FALSE)</f>
        <v>UN</v>
      </c>
      <c r="F731" s="8">
        <f>VLOOKUP(B731,'DATA BASE'!A:D,4,0)</f>
        <v>863.82</v>
      </c>
      <c r="G731" s="8">
        <f>ROUND(D731*F731,2)</f>
        <v>28506.06</v>
      </c>
      <c r="I731" s="4"/>
    </row>
    <row r="732" spans="1:9" ht="12.75" customHeight="1">
      <c r="A732" s="2">
        <v>2140300070</v>
      </c>
      <c r="B732" s="55">
        <v>7200100060</v>
      </c>
      <c r="C732" s="7" t="str">
        <f>VLOOKUP(B732,'DATA BASE'!A:C,2,FALSE)</f>
        <v>LIG PRED ESG CURTA C/MAT PARAL H0,6A1,0M</v>
      </c>
      <c r="D732" s="8">
        <v>82</v>
      </c>
      <c r="E732" s="55" t="str">
        <f>VLOOKUP(B732,'DATA BASE'!A:C,3,FALSE)</f>
        <v>UN</v>
      </c>
      <c r="F732" s="8">
        <f>VLOOKUP(B732,'DATA BASE'!A:D,4,0)</f>
        <v>596.32</v>
      </c>
      <c r="G732" s="8">
        <f>ROUND(D732*F732,2)</f>
        <v>48898.24</v>
      </c>
      <c r="I732" s="4"/>
    </row>
    <row r="733" spans="1:9" s="55" customFormat="1" ht="12.75" customHeight="1">
      <c r="A733" s="2"/>
      <c r="B733" s="55">
        <v>7200100080</v>
      </c>
      <c r="C733" s="7" t="str">
        <f>VLOOKUP(B733,'DATA BASE'!A:C,2,FALSE)</f>
        <v>LIG PRED ESG CURTA C/MAT ASFAL H0,6A1,0M</v>
      </c>
      <c r="D733" s="8">
        <v>33</v>
      </c>
      <c r="E733" s="55" t="str">
        <f>VLOOKUP(B733,'DATA BASE'!A:C,3,FALSE)</f>
        <v>UN</v>
      </c>
      <c r="F733" s="8">
        <f>VLOOKUP(B733,'DATA BASE'!A:D,4,0)</f>
        <v>617.89</v>
      </c>
      <c r="G733" s="8">
        <f>ROUND(D733*F733,2)</f>
        <v>20390.37</v>
      </c>
      <c r="H733" s="2"/>
      <c r="I733" s="4"/>
    </row>
    <row r="734" spans="1:9" ht="12.75" customHeight="1">
      <c r="A734" s="2">
        <v>2140300080</v>
      </c>
      <c r="B734" s="55">
        <v>7200100480</v>
      </c>
      <c r="C734" s="7" t="str">
        <f>VLOOKUP(B734,'DATA BASE'!A:C,2,FALSE)</f>
        <v>LIG ESG DENTRO PI NA REDE E CAP DRENAGEM</v>
      </c>
      <c r="D734" s="8">
        <v>138</v>
      </c>
      <c r="E734" s="55" t="str">
        <f>VLOOKUP(B734,'DATA BASE'!A:C,3,FALSE)</f>
        <v>UN</v>
      </c>
      <c r="F734" s="8">
        <f>VLOOKUP(B734,'DATA BASE'!A:D,4,0)</f>
        <v>89.04</v>
      </c>
      <c r="G734" s="8">
        <f>ROUND(D734*F734,2)</f>
        <v>12287.52</v>
      </c>
      <c r="I734" s="4"/>
    </row>
    <row r="735" spans="1:9" s="30" customFormat="1" ht="15">
      <c r="A735" s="20">
        <v>22</v>
      </c>
      <c r="B735" s="41" t="s">
        <v>105</v>
      </c>
      <c r="C735" s="41"/>
      <c r="D735" s="42">
        <v>72</v>
      </c>
      <c r="E735" s="41" t="s">
        <v>16</v>
      </c>
      <c r="F735" s="41"/>
      <c r="G735" s="42">
        <f>SUBTOTAL(9,G736:G751)</f>
        <v>63401.04</v>
      </c>
      <c r="H735" s="2"/>
      <c r="I735" s="4"/>
    </row>
    <row r="736" spans="2:9" s="30" customFormat="1" ht="15">
      <c r="B736" s="44" t="s">
        <v>55</v>
      </c>
      <c r="C736" s="44"/>
      <c r="D736" s="53"/>
      <c r="E736" s="44"/>
      <c r="F736" s="44"/>
      <c r="G736" s="45">
        <f>SUBTOTAL(9,G737:G738)</f>
        <v>9734.880000000001</v>
      </c>
      <c r="H736" s="2"/>
      <c r="I736" s="4"/>
    </row>
    <row r="737" spans="1:9" s="30" customFormat="1" ht="12.75" customHeight="1">
      <c r="A737" s="2">
        <v>2276012020</v>
      </c>
      <c r="B737" s="55">
        <v>7260550010</v>
      </c>
      <c r="C737" s="7" t="str">
        <f>VLOOKUP(B737,'DATA BASE'!A:C,2,FALSE)</f>
        <v>INTERCEP FOFO 150 ATE 1,25-BEIRA RIO S/F</v>
      </c>
      <c r="D737" s="8">
        <v>66</v>
      </c>
      <c r="E737" s="55" t="str">
        <f>VLOOKUP(B737,'DATA BASE'!A:C,3,FALSE)</f>
        <v>M</v>
      </c>
      <c r="F737" s="8">
        <f>VLOOKUP(B737,'DATA BASE'!A:D,4,0)</f>
        <v>125.45</v>
      </c>
      <c r="G737" s="8">
        <f>ROUND(D737*F737,2)</f>
        <v>8279.7</v>
      </c>
      <c r="H737" s="2"/>
      <c r="I737" s="4"/>
    </row>
    <row r="738" spans="1:9" s="30" customFormat="1" ht="12.75" customHeight="1">
      <c r="A738" s="2">
        <v>2276012220</v>
      </c>
      <c r="B738" s="55">
        <v>7260550030</v>
      </c>
      <c r="C738" s="7" t="str">
        <f>VLOOKUP(B738,'DATA BASE'!A:C,2,FALSE)</f>
        <v>INTERCEP FOFO 150 1,76A2,25M-B. RIO S/F</v>
      </c>
      <c r="D738" s="8">
        <v>6</v>
      </c>
      <c r="E738" s="55" t="str">
        <f>VLOOKUP(B738,'DATA BASE'!A:C,3,FALSE)</f>
        <v>M</v>
      </c>
      <c r="F738" s="8">
        <f>VLOOKUP(B738,'DATA BASE'!A:D,4,0)</f>
        <v>242.53</v>
      </c>
      <c r="G738" s="8">
        <f>ROUND(D738*F738,2)</f>
        <v>1455.18</v>
      </c>
      <c r="H738" s="2"/>
      <c r="I738" s="4"/>
    </row>
    <row r="739" spans="2:9" s="30" customFormat="1" ht="15">
      <c r="B739" s="44" t="s">
        <v>25</v>
      </c>
      <c r="C739" s="44"/>
      <c r="D739" s="53"/>
      <c r="E739" s="44"/>
      <c r="F739" s="44"/>
      <c r="G739" s="45">
        <f>SUBTOTAL(9,G740:G740)</f>
        <v>209.4</v>
      </c>
      <c r="H739" s="2"/>
      <c r="I739" s="4"/>
    </row>
    <row r="740" spans="1:9" s="30" customFormat="1" ht="12.75" customHeight="1">
      <c r="A740" s="2">
        <v>2060100015</v>
      </c>
      <c r="B740" s="55">
        <v>7060100010</v>
      </c>
      <c r="C740" s="7" t="str">
        <f>VLOOKUP(B740,'DATA BASE'!A:C,2,FALSE)</f>
        <v>ESGOT C/ AUX DE CJ MOTO-BOMBA ATE 10M3/H</v>
      </c>
      <c r="D740" s="8">
        <v>30</v>
      </c>
      <c r="E740" s="55" t="str">
        <f>VLOOKUP(B740,'DATA BASE'!A:C,3,FALSE)</f>
        <v>HRS</v>
      </c>
      <c r="F740" s="8">
        <f>VLOOKUP(B740,'DATA BASE'!A:D,4,0)</f>
        <v>6.98</v>
      </c>
      <c r="G740" s="8">
        <f>ROUND(D740*F740,2)</f>
        <v>209.4</v>
      </c>
      <c r="H740" s="2"/>
      <c r="I740" s="4"/>
    </row>
    <row r="741" spans="2:9" s="30" customFormat="1" ht="15">
      <c r="B741" s="44" t="s">
        <v>33</v>
      </c>
      <c r="C741" s="44"/>
      <c r="D741" s="53"/>
      <c r="E741" s="44"/>
      <c r="F741" s="44"/>
      <c r="G741" s="45">
        <f>SUBTOTAL(9,G742:G745)</f>
        <v>13782.960000000001</v>
      </c>
      <c r="H741" s="2"/>
      <c r="I741" s="4"/>
    </row>
    <row r="742" spans="1:9" s="30" customFormat="1" ht="12.75" customHeight="1">
      <c r="A742" s="2">
        <v>2081001500</v>
      </c>
      <c r="B742" s="55">
        <v>7080100120</v>
      </c>
      <c r="C742" s="7" t="str">
        <f>VLOOKUP(B742,'DATA BASE'!A:C,2,FALSE)</f>
        <v>PV DN600 BEIRA RIO PROF ATE 1,25M-ENTER</v>
      </c>
      <c r="D742" s="8">
        <v>3</v>
      </c>
      <c r="E742" s="55" t="str">
        <f>VLOOKUP(B742,'DATA BASE'!A:C,3,FALSE)</f>
        <v>UN</v>
      </c>
      <c r="F742" s="8">
        <f>VLOOKUP(B742,'DATA BASE'!A:D,4,0)</f>
        <v>2072.09</v>
      </c>
      <c r="G742" s="8">
        <f>ROUND(D742*F742,2)</f>
        <v>6216.27</v>
      </c>
      <c r="H742" s="2"/>
      <c r="I742" s="4"/>
    </row>
    <row r="743" spans="1:9" s="55" customFormat="1" ht="12.75" customHeight="1">
      <c r="A743" s="2">
        <v>2081001520</v>
      </c>
      <c r="B743" s="55">
        <v>7080100140</v>
      </c>
      <c r="C743" s="7" t="str">
        <f>VLOOKUP(B743,'DATA BASE'!A:C,2,FALSE)</f>
        <v>PV DN600 BEIRA RIO PROF 1,76A2,25M-ENTER</v>
      </c>
      <c r="D743" s="8">
        <v>1</v>
      </c>
      <c r="E743" s="55" t="str">
        <f>VLOOKUP(B743,'DATA BASE'!A:C,3,FALSE)</f>
        <v>UN</v>
      </c>
      <c r="F743" s="8">
        <f>VLOOKUP(B743,'DATA BASE'!A:D,4,0)</f>
        <v>2387.28</v>
      </c>
      <c r="G743" s="8">
        <f>ROUND(D743*F743,2)</f>
        <v>2387.28</v>
      </c>
      <c r="H743" s="2"/>
      <c r="I743" s="4"/>
    </row>
    <row r="744" spans="1:9" s="55" customFormat="1" ht="12.75" customHeight="1">
      <c r="A744" s="2"/>
      <c r="B744" s="55">
        <v>7030100820</v>
      </c>
      <c r="C744" s="7" t="str">
        <f>VLOOKUP(B744,'DATA BASE'!A:C,2,FALSE)</f>
        <v>FURO EM ROCHA DN 32MM/50CM C/ ENCH GROUT</v>
      </c>
      <c r="D744" s="8">
        <v>3</v>
      </c>
      <c r="E744" s="55" t="str">
        <f>VLOOKUP(B744,'DATA BASE'!A:C,3,FALSE)</f>
        <v>UN</v>
      </c>
      <c r="F744" s="8">
        <f>VLOOKUP(B744,'DATA BASE'!A:D,4,0)</f>
        <v>79.47</v>
      </c>
      <c r="G744" s="8">
        <f>ROUND(D744*F744,2)</f>
        <v>238.41</v>
      </c>
      <c r="H744" s="2"/>
      <c r="I744" s="4"/>
    </row>
    <row r="745" spans="1:9" s="55" customFormat="1" ht="12.75" customHeight="1">
      <c r="A745" s="2">
        <v>2080200435</v>
      </c>
      <c r="B745" s="55">
        <v>7070100450</v>
      </c>
      <c r="C745" s="7" t="str">
        <f>VLOOKUP(B745,'DATA BASE'!A:C,2,FALSE)</f>
        <v>CRAV ESTACA PERFIL "I" BITOLA W 150X13</v>
      </c>
      <c r="D745" s="8">
        <v>36</v>
      </c>
      <c r="E745" s="55" t="str">
        <f>VLOOKUP(B745,'DATA BASE'!A:C,3,FALSE)</f>
        <v>M</v>
      </c>
      <c r="F745" s="8">
        <f>VLOOKUP(B745,'DATA BASE'!A:D,4,0)</f>
        <v>137.25</v>
      </c>
      <c r="G745" s="8">
        <f>ROUND(D745*F745,2)</f>
        <v>4941</v>
      </c>
      <c r="H745" s="2"/>
      <c r="I745" s="4"/>
    </row>
    <row r="746" spans="2:9" s="55" customFormat="1" ht="15">
      <c r="B746" s="44" t="s">
        <v>59</v>
      </c>
      <c r="C746" s="44"/>
      <c r="D746" s="53"/>
      <c r="E746" s="44"/>
      <c r="F746" s="44"/>
      <c r="G746" s="45">
        <f>SUBTOTAL(9,G747:G749)</f>
        <v>17524.44</v>
      </c>
      <c r="H746" s="2"/>
      <c r="I746" s="4"/>
    </row>
    <row r="747" spans="1:9" s="55" customFormat="1" ht="12.75" customHeight="1">
      <c r="A747" s="2">
        <v>2081001500</v>
      </c>
      <c r="B747" s="55">
        <v>7200100360</v>
      </c>
      <c r="C747" s="7" t="str">
        <f>VLOOKUP(B747,'DATA BASE'!A:C,2,FALSE)</f>
        <v>CAIXA LIGACAO ANEL CONCRETO-BEIRA RIO</v>
      </c>
      <c r="D747" s="8">
        <v>6</v>
      </c>
      <c r="E747" s="55" t="str">
        <f>VLOOKUP(B747,'DATA BASE'!A:C,3,FALSE)</f>
        <v>UN</v>
      </c>
      <c r="F747" s="8">
        <f>VLOOKUP(B747,'DATA BASE'!A:D,4,0)</f>
        <v>345.18</v>
      </c>
      <c r="G747" s="8">
        <f>ROUND(D747*F747,2)</f>
        <v>2071.08</v>
      </c>
      <c r="H747" s="2"/>
      <c r="I747" s="4"/>
    </row>
    <row r="748" spans="1:9" s="55" customFormat="1" ht="12.75" customHeight="1">
      <c r="A748" s="2">
        <v>2081001520</v>
      </c>
      <c r="B748" s="55">
        <v>7200100370</v>
      </c>
      <c r="C748" s="7" t="str">
        <f>VLOOKUP(B748,'DATA BASE'!A:C,2,FALSE)</f>
        <v>REDE CONDOM PVC NBR7362 100-BEIRA RIO</v>
      </c>
      <c r="D748" s="8">
        <v>36</v>
      </c>
      <c r="E748" s="55" t="str">
        <f>VLOOKUP(B748,'DATA BASE'!A:C,3,FALSE)</f>
        <v>M</v>
      </c>
      <c r="F748" s="8">
        <f>VLOOKUP(B748,'DATA BASE'!A:D,4,0)</f>
        <v>119.27</v>
      </c>
      <c r="G748" s="8">
        <f>ROUND(D748*F748,2)</f>
        <v>4293.72</v>
      </c>
      <c r="H748" s="2"/>
      <c r="I748" s="4"/>
    </row>
    <row r="749" spans="1:9" s="55" customFormat="1" ht="12.75" customHeight="1">
      <c r="A749" s="2">
        <v>2080200435</v>
      </c>
      <c r="B749" s="55">
        <v>7200100375</v>
      </c>
      <c r="C749" s="7" t="str">
        <f>VLOOKUP(B749,'DATA BASE'!A:C,2,FALSE)</f>
        <v>REDE CONDOM FOFO NBR15420 100-BEIRA RIO</v>
      </c>
      <c r="D749" s="8">
        <v>36</v>
      </c>
      <c r="E749" s="55" t="str">
        <f>VLOOKUP(B749,'DATA BASE'!A:C,3,FALSE)</f>
        <v>M</v>
      </c>
      <c r="F749" s="8">
        <f>VLOOKUP(B749,'DATA BASE'!A:D,4,0)</f>
        <v>309.99</v>
      </c>
      <c r="G749" s="8">
        <f>ROUND(D749*F749,2)</f>
        <v>11159.64</v>
      </c>
      <c r="H749" s="2"/>
      <c r="I749" s="4"/>
    </row>
    <row r="750" spans="2:9" s="30" customFormat="1" ht="15">
      <c r="B750" s="44" t="s">
        <v>153</v>
      </c>
      <c r="C750" s="44"/>
      <c r="D750" s="53"/>
      <c r="E750" s="44"/>
      <c r="F750" s="44"/>
      <c r="G750" s="45">
        <f>SUBTOTAL(9,G751:G751)</f>
        <v>22149.36</v>
      </c>
      <c r="H750" s="2"/>
      <c r="I750" s="4"/>
    </row>
    <row r="751" spans="1:9" s="30" customFormat="1" ht="12.75" customHeight="1">
      <c r="A751" s="2">
        <v>2171600030</v>
      </c>
      <c r="B751" s="55">
        <v>7220150010</v>
      </c>
      <c r="C751" s="7" t="str">
        <f>VLOOKUP(B751,'DATA BASE'!A:C,2,FALSE)</f>
        <v>TUBO FOFO K7 ESG PB JE NBR15420 DN 150MM</v>
      </c>
      <c r="D751" s="8">
        <v>72</v>
      </c>
      <c r="E751" s="55" t="str">
        <f>VLOOKUP(B751,'DATA BASE'!A:C,3,FALSE)</f>
        <v>M</v>
      </c>
      <c r="F751" s="8">
        <f>VLOOKUP(B751,'DATA BASE'!A:D,4,0)</f>
        <v>307.63</v>
      </c>
      <c r="G751" s="8">
        <f>ROUND(D751*F751,2)</f>
        <v>22149.36</v>
      </c>
      <c r="H751" s="2"/>
      <c r="I751" s="4"/>
    </row>
    <row r="752" spans="1:9" s="30" customFormat="1" ht="15">
      <c r="A752" s="20">
        <v>23</v>
      </c>
      <c r="B752" s="41" t="s">
        <v>106</v>
      </c>
      <c r="C752" s="41"/>
      <c r="D752" s="42">
        <v>279</v>
      </c>
      <c r="E752" s="41" t="s">
        <v>16</v>
      </c>
      <c r="F752" s="41"/>
      <c r="G752" s="42">
        <f>SUBTOTAL(9,G753:G766)</f>
        <v>254613.3</v>
      </c>
      <c r="H752" s="2"/>
      <c r="I752" s="4"/>
    </row>
    <row r="753" spans="1:9" s="30" customFormat="1" ht="15">
      <c r="A753" s="21"/>
      <c r="B753" s="44" t="s">
        <v>55</v>
      </c>
      <c r="C753" s="44"/>
      <c r="D753" s="53"/>
      <c r="E753" s="44"/>
      <c r="F753" s="44"/>
      <c r="G753" s="45">
        <f>SUBTOTAL(9,G754:G755)</f>
        <v>37810.47</v>
      </c>
      <c r="H753" s="2"/>
      <c r="I753" s="4"/>
    </row>
    <row r="754" spans="1:9" s="30" customFormat="1" ht="12.75" customHeight="1">
      <c r="A754" s="2">
        <v>2276012020</v>
      </c>
      <c r="B754" s="55">
        <v>7260550010</v>
      </c>
      <c r="C754" s="7" t="str">
        <f>VLOOKUP(B754,'DATA BASE'!A:C,2,FALSE)</f>
        <v>INTERCEP FOFO 150 ATE 1,25-BEIRA RIO S/F</v>
      </c>
      <c r="D754" s="8">
        <v>255</v>
      </c>
      <c r="E754" s="55" t="str">
        <f>VLOOKUP(B754,'DATA BASE'!A:C,3,FALSE)</f>
        <v>M</v>
      </c>
      <c r="F754" s="8">
        <f>VLOOKUP(B754,'DATA BASE'!A:D,4,0)</f>
        <v>125.45</v>
      </c>
      <c r="G754" s="8">
        <f>ROUND(D754*F754,2)</f>
        <v>31989.75</v>
      </c>
      <c r="H754" s="2"/>
      <c r="I754" s="4"/>
    </row>
    <row r="755" spans="1:9" s="30" customFormat="1" ht="12.75">
      <c r="A755" s="2">
        <v>2276012220</v>
      </c>
      <c r="B755" s="55">
        <v>7260550030</v>
      </c>
      <c r="C755" s="7" t="str">
        <f>VLOOKUP(B755,'DATA BASE'!A:C,2,FALSE)</f>
        <v>INTERCEP FOFO 150 1,76A2,25M-B. RIO S/F</v>
      </c>
      <c r="D755" s="8">
        <v>24</v>
      </c>
      <c r="E755" s="55" t="str">
        <f>VLOOKUP(B755,'DATA BASE'!A:C,3,FALSE)</f>
        <v>M</v>
      </c>
      <c r="F755" s="8">
        <f>VLOOKUP(B755,'DATA BASE'!A:D,4,0)</f>
        <v>242.53</v>
      </c>
      <c r="G755" s="8">
        <f>ROUND(D755*F755,2)</f>
        <v>5820.72</v>
      </c>
      <c r="H755" s="2"/>
      <c r="I755" s="4"/>
    </row>
    <row r="756" spans="2:9" s="30" customFormat="1" ht="15">
      <c r="B756" s="44" t="s">
        <v>33</v>
      </c>
      <c r="C756" s="44"/>
      <c r="D756" s="53"/>
      <c r="E756" s="44"/>
      <c r="F756" s="44"/>
      <c r="G756" s="45">
        <f>SUBTOTAL(9,G757:G760)</f>
        <v>92972.36</v>
      </c>
      <c r="H756" s="2"/>
      <c r="I756" s="4"/>
    </row>
    <row r="757" spans="1:9" s="30" customFormat="1" ht="12.75" customHeight="1">
      <c r="A757" s="2">
        <v>2081001500</v>
      </c>
      <c r="B757" s="55">
        <v>7080100120</v>
      </c>
      <c r="C757" s="7" t="str">
        <f>VLOOKUP(B757,'DATA BASE'!A:C,2,FALSE)</f>
        <v>PV DN600 BEIRA RIO PROF ATE 1,25M-ENTER</v>
      </c>
      <c r="D757" s="8">
        <v>13</v>
      </c>
      <c r="E757" s="55" t="str">
        <f>VLOOKUP(B757,'DATA BASE'!A:C,3,FALSE)</f>
        <v>UN</v>
      </c>
      <c r="F757" s="8">
        <f>VLOOKUP(B757,'DATA BASE'!A:D,4,0)</f>
        <v>2072.09</v>
      </c>
      <c r="G757" s="8">
        <f>ROUND(D757*F757,2)</f>
        <v>26937.17</v>
      </c>
      <c r="H757" s="2"/>
      <c r="I757" s="4"/>
    </row>
    <row r="758" spans="1:9" s="30" customFormat="1" ht="12.75" customHeight="1">
      <c r="A758" s="2">
        <v>2081001520</v>
      </c>
      <c r="B758" s="55">
        <v>7080100140</v>
      </c>
      <c r="C758" s="7" t="str">
        <f>VLOOKUP(B758,'DATA BASE'!A:C,2,FALSE)</f>
        <v>PV DN600 BEIRA RIO PROF 1,76A2,25M-ENTER</v>
      </c>
      <c r="D758" s="8">
        <v>1</v>
      </c>
      <c r="E758" s="55" t="str">
        <f>VLOOKUP(B758,'DATA BASE'!A:C,3,FALSE)</f>
        <v>UN</v>
      </c>
      <c r="F758" s="8">
        <f>VLOOKUP(B758,'DATA BASE'!A:D,4,0)</f>
        <v>2387.28</v>
      </c>
      <c r="G758" s="8">
        <f>ROUND(D758*F758,2)</f>
        <v>2387.28</v>
      </c>
      <c r="H758" s="2"/>
      <c r="I758" s="4"/>
    </row>
    <row r="759" spans="1:9" s="55" customFormat="1" ht="12.75" customHeight="1">
      <c r="A759" s="2"/>
      <c r="B759" s="55">
        <v>7030100820</v>
      </c>
      <c r="C759" s="7" t="str">
        <f>VLOOKUP(B759,'DATA BASE'!A:C,2,FALSE)</f>
        <v>FURO EM ROCHA DN 32MM/50CM C/ ENCH GROUT</v>
      </c>
      <c r="D759" s="8">
        <v>3</v>
      </c>
      <c r="E759" s="55" t="str">
        <f>VLOOKUP(B759,'DATA BASE'!A:C,3,FALSE)</f>
        <v>UN</v>
      </c>
      <c r="F759" s="8">
        <f>VLOOKUP(B759,'DATA BASE'!A:D,4,0)</f>
        <v>79.47</v>
      </c>
      <c r="G759" s="8">
        <f>ROUND(D759*F759,2)</f>
        <v>238.41</v>
      </c>
      <c r="H759" s="2"/>
      <c r="I759" s="4"/>
    </row>
    <row r="760" spans="1:9" s="30" customFormat="1" ht="12.75" customHeight="1">
      <c r="A760" s="2">
        <v>2080200435</v>
      </c>
      <c r="B760" s="55">
        <v>7070100450</v>
      </c>
      <c r="C760" s="7" t="str">
        <f>VLOOKUP(B760,'DATA BASE'!A:C,2,FALSE)</f>
        <v>CRAV ESTACA PERFIL "I" BITOLA W 150X13</v>
      </c>
      <c r="D760" s="8">
        <v>462</v>
      </c>
      <c r="E760" s="55" t="str">
        <f>VLOOKUP(B760,'DATA BASE'!A:C,3,FALSE)</f>
        <v>M</v>
      </c>
      <c r="F760" s="8">
        <f>VLOOKUP(B760,'DATA BASE'!A:D,4,0)</f>
        <v>137.25</v>
      </c>
      <c r="G760" s="8">
        <f>ROUND(D760*F760,2)</f>
        <v>63409.5</v>
      </c>
      <c r="H760" s="2"/>
      <c r="I760" s="4"/>
    </row>
    <row r="761" spans="2:9" s="55" customFormat="1" ht="15">
      <c r="B761" s="44" t="s">
        <v>59</v>
      </c>
      <c r="C761" s="44"/>
      <c r="D761" s="53"/>
      <c r="E761" s="44"/>
      <c r="F761" s="44"/>
      <c r="G761" s="45">
        <f>SUBTOTAL(9,G762:G764)</f>
        <v>38001.7</v>
      </c>
      <c r="H761" s="2"/>
      <c r="I761" s="4"/>
    </row>
    <row r="762" spans="1:9" s="55" customFormat="1" ht="12.75" customHeight="1">
      <c r="A762" s="2">
        <v>2081001500</v>
      </c>
      <c r="B762" s="55">
        <v>7200100360</v>
      </c>
      <c r="C762" s="7" t="str">
        <f>VLOOKUP(B762,'DATA BASE'!A:C,2,FALSE)</f>
        <v>CAIXA LIGACAO ANEL CONCRETO-BEIRA RIO</v>
      </c>
      <c r="D762" s="8">
        <v>24</v>
      </c>
      <c r="E762" s="55" t="str">
        <f>VLOOKUP(B762,'DATA BASE'!A:C,3,FALSE)</f>
        <v>UN</v>
      </c>
      <c r="F762" s="8">
        <f>VLOOKUP(B762,'DATA BASE'!A:D,4,0)</f>
        <v>345.18</v>
      </c>
      <c r="G762" s="8">
        <f>ROUND(D762*F762,2)</f>
        <v>8284.32</v>
      </c>
      <c r="H762" s="2"/>
      <c r="I762" s="4"/>
    </row>
    <row r="763" spans="1:9" s="55" customFormat="1" ht="12.75" customHeight="1">
      <c r="A763" s="2">
        <v>2081001520</v>
      </c>
      <c r="B763" s="55">
        <v>7200100370</v>
      </c>
      <c r="C763" s="7" t="str">
        <f>VLOOKUP(B763,'DATA BASE'!A:C,2,FALSE)</f>
        <v>REDE CONDOM PVC NBR7362 100-BEIRA RIO</v>
      </c>
      <c r="D763" s="8">
        <v>140</v>
      </c>
      <c r="E763" s="55" t="str">
        <f>VLOOKUP(B763,'DATA BASE'!A:C,3,FALSE)</f>
        <v>M</v>
      </c>
      <c r="F763" s="8">
        <f>VLOOKUP(B763,'DATA BASE'!A:D,4,0)</f>
        <v>119.27</v>
      </c>
      <c r="G763" s="8">
        <f>ROUND(D763*F763,2)</f>
        <v>16697.8</v>
      </c>
      <c r="H763" s="2"/>
      <c r="I763" s="4"/>
    </row>
    <row r="764" spans="1:9" s="55" customFormat="1" ht="12.75" customHeight="1">
      <c r="A764" s="2">
        <v>2080200435</v>
      </c>
      <c r="B764" s="55">
        <v>7200100375</v>
      </c>
      <c r="C764" s="7" t="str">
        <f>VLOOKUP(B764,'DATA BASE'!A:C,2,FALSE)</f>
        <v>REDE CONDOM FOFO NBR15420 100-BEIRA RIO</v>
      </c>
      <c r="D764" s="8">
        <v>42</v>
      </c>
      <c r="E764" s="55" t="str">
        <f>VLOOKUP(B764,'DATA BASE'!A:C,3,FALSE)</f>
        <v>M</v>
      </c>
      <c r="F764" s="8">
        <f>VLOOKUP(B764,'DATA BASE'!A:D,4,0)</f>
        <v>309.99</v>
      </c>
      <c r="G764" s="8">
        <f>ROUND(D764*F764,2)</f>
        <v>13019.58</v>
      </c>
      <c r="H764" s="2"/>
      <c r="I764" s="4"/>
    </row>
    <row r="765" spans="2:9" s="30" customFormat="1" ht="12.75" customHeight="1">
      <c r="B765" s="44" t="s">
        <v>153</v>
      </c>
      <c r="C765" s="44"/>
      <c r="D765" s="53"/>
      <c r="E765" s="44"/>
      <c r="F765" s="44"/>
      <c r="G765" s="45">
        <f>SUBTOTAL(9,G766:G766)</f>
        <v>85828.77</v>
      </c>
      <c r="H765" s="2"/>
      <c r="I765" s="4"/>
    </row>
    <row r="766" spans="1:9" s="30" customFormat="1" ht="12.75" customHeight="1">
      <c r="A766" s="2">
        <v>2171600030</v>
      </c>
      <c r="B766" s="55">
        <v>7220150010</v>
      </c>
      <c r="C766" s="7" t="str">
        <f>VLOOKUP(B766,'DATA BASE'!A:C,2,FALSE)</f>
        <v>TUBO FOFO K7 ESG PB JE NBR15420 DN 150MM</v>
      </c>
      <c r="D766" s="8">
        <v>279</v>
      </c>
      <c r="E766" s="55" t="str">
        <f>VLOOKUP(B766,'DATA BASE'!A:C,3,FALSE)</f>
        <v>M</v>
      </c>
      <c r="F766" s="8">
        <f>VLOOKUP(B766,'DATA BASE'!A:D,4,0)</f>
        <v>307.63</v>
      </c>
      <c r="G766" s="8">
        <f>ROUND(D766*F766,2)</f>
        <v>85828.77</v>
      </c>
      <c r="H766" s="2"/>
      <c r="I766" s="4"/>
    </row>
    <row r="767" spans="1:9" s="36" customFormat="1" ht="15">
      <c r="A767" s="46">
        <v>24</v>
      </c>
      <c r="B767" s="41" t="s">
        <v>53</v>
      </c>
      <c r="C767" s="41"/>
      <c r="D767" s="42">
        <v>202</v>
      </c>
      <c r="E767" s="41" t="s">
        <v>16</v>
      </c>
      <c r="F767" s="41"/>
      <c r="G767" s="42">
        <f>SUBTOTAL(9,G768:G784)</f>
        <v>249307.18000000002</v>
      </c>
      <c r="I767" s="4"/>
    </row>
    <row r="768" spans="1:9" s="36" customFormat="1" ht="15">
      <c r="A768" s="43"/>
      <c r="B768" s="44" t="s">
        <v>55</v>
      </c>
      <c r="C768" s="44"/>
      <c r="D768" s="53"/>
      <c r="E768" s="44"/>
      <c r="F768" s="44"/>
      <c r="G768" s="45">
        <f>SUBTOTAL(9,G769:G770)</f>
        <v>70980.1</v>
      </c>
      <c r="I768" s="4"/>
    </row>
    <row r="769" spans="1:9" s="36" customFormat="1" ht="12.75" customHeight="1">
      <c r="A769" s="2">
        <v>2276012020</v>
      </c>
      <c r="B769" s="55">
        <v>7260550010</v>
      </c>
      <c r="C769" s="7" t="str">
        <f>VLOOKUP(B769,'DATA BASE'!A:C,2,FALSE)</f>
        <v>INTERCEP FOFO 150 ATE 1,25-BEIRA RIO S/F</v>
      </c>
      <c r="D769" s="8">
        <v>24</v>
      </c>
      <c r="E769" s="55" t="str">
        <f>VLOOKUP(B769,'DATA BASE'!A:C,3,FALSE)</f>
        <v>M</v>
      </c>
      <c r="F769" s="8">
        <f>VLOOKUP(B769,'DATA BASE'!A:D,4,0)</f>
        <v>125.45</v>
      </c>
      <c r="G769" s="8">
        <f>ROUND(D769*F769,2)</f>
        <v>3010.8</v>
      </c>
      <c r="I769" s="4"/>
    </row>
    <row r="770" spans="1:9" s="36" customFormat="1" ht="12.75">
      <c r="A770" s="2">
        <v>2276512020</v>
      </c>
      <c r="B770" s="55">
        <v>7260500170</v>
      </c>
      <c r="C770" s="7" t="str">
        <f>VLOOKUP(B770,'DATA BASE'!A:C,2,FALSE)</f>
        <v>INTERCEP FOFO 150 AEREO - BEIRA RIO</v>
      </c>
      <c r="D770" s="8">
        <v>178</v>
      </c>
      <c r="E770" s="55" t="str">
        <f>VLOOKUP(B770,'DATA BASE'!A:C,3,FALSE)</f>
        <v>M</v>
      </c>
      <c r="F770" s="8">
        <f>VLOOKUP(B770,'DATA BASE'!A:D,4,0)</f>
        <v>381.85</v>
      </c>
      <c r="G770" s="8">
        <f>ROUND(D770*F770,2)</f>
        <v>67969.3</v>
      </c>
      <c r="I770" s="4"/>
    </row>
    <row r="771" spans="1:9" s="36" customFormat="1" ht="15" customHeight="1">
      <c r="A771" s="30"/>
      <c r="B771" s="44" t="s">
        <v>33</v>
      </c>
      <c r="C771" s="44"/>
      <c r="D771" s="53"/>
      <c r="E771" s="44"/>
      <c r="F771" s="44"/>
      <c r="G771" s="45">
        <f>SUBTOTAL(9,G772:G776)</f>
        <v>62923.090000000004</v>
      </c>
      <c r="I771" s="4"/>
    </row>
    <row r="772" spans="1:9" s="36" customFormat="1" ht="12.75">
      <c r="A772" s="2">
        <v>2081001500</v>
      </c>
      <c r="B772" s="55">
        <v>7080100120</v>
      </c>
      <c r="C772" s="7" t="str">
        <f>VLOOKUP(B772,'DATA BASE'!A:C,2,FALSE)</f>
        <v>PV DN600 BEIRA RIO PROF ATE 1,25M-ENTER</v>
      </c>
      <c r="D772" s="8">
        <v>4</v>
      </c>
      <c r="E772" s="55" t="str">
        <f>VLOOKUP(B772,'DATA BASE'!A:C,3,FALSE)</f>
        <v>UN</v>
      </c>
      <c r="F772" s="8">
        <f>VLOOKUP(B772,'DATA BASE'!A:D,4,0)</f>
        <v>2072.09</v>
      </c>
      <c r="G772" s="8">
        <f aca="true" t="shared" si="37" ref="G772:G778">ROUND(D772*F772,2)</f>
        <v>8288.36</v>
      </c>
      <c r="I772" s="4"/>
    </row>
    <row r="773" spans="1:9" s="36" customFormat="1" ht="12.75" customHeight="1">
      <c r="A773" s="2">
        <v>2081001700</v>
      </c>
      <c r="B773" s="55">
        <v>7080100210</v>
      </c>
      <c r="C773" s="7" t="str">
        <f>VLOOKUP(B773,'DATA BASE'!A:C,2,FALSE)</f>
        <v>PV DN600 BEIRA RIO PROF ATE 1,25M-AEREO</v>
      </c>
      <c r="D773" s="8">
        <v>4</v>
      </c>
      <c r="E773" s="55" t="str">
        <f>VLOOKUP(B773,'DATA BASE'!A:C,3,FALSE)</f>
        <v>UN</v>
      </c>
      <c r="F773" s="8">
        <f>VLOOKUP(B773,'DATA BASE'!A:D,4,0)</f>
        <v>2187.86</v>
      </c>
      <c r="G773" s="8">
        <f t="shared" si="37"/>
        <v>8751.44</v>
      </c>
      <c r="I773" s="4"/>
    </row>
    <row r="774" spans="1:9" s="36" customFormat="1" ht="12.75" customHeight="1">
      <c r="A774" s="2">
        <v>2081001710</v>
      </c>
      <c r="B774" s="55">
        <v>7080100220</v>
      </c>
      <c r="C774" s="7" t="str">
        <f>VLOOKUP(B774,'DATA BASE'!A:C,2,FALSE)</f>
        <v>PV DN600 BEIRA RIO PROF 1,26A1,75M-AEREO</v>
      </c>
      <c r="D774" s="8">
        <v>3</v>
      </c>
      <c r="E774" s="55" t="str">
        <f>VLOOKUP(B774,'DATA BASE'!A:C,3,FALSE)</f>
        <v>UN</v>
      </c>
      <c r="F774" s="8">
        <f>VLOOKUP(B774,'DATA BASE'!A:D,4,0)</f>
        <v>2291.77</v>
      </c>
      <c r="G774" s="8">
        <f t="shared" si="37"/>
        <v>6875.31</v>
      </c>
      <c r="I774" s="4"/>
    </row>
    <row r="775" spans="1:9" s="55" customFormat="1" ht="12.75" customHeight="1">
      <c r="A775" s="2"/>
      <c r="B775" s="55">
        <v>7030100820</v>
      </c>
      <c r="C775" s="7" t="str">
        <f>VLOOKUP(B775,'DATA BASE'!A:C,2,FALSE)</f>
        <v>FURO EM ROCHA DN 32MM/50CM C/ ENCH GROUT</v>
      </c>
      <c r="D775" s="8">
        <v>9</v>
      </c>
      <c r="E775" s="55" t="str">
        <f>VLOOKUP(B775,'DATA BASE'!A:C,3,FALSE)</f>
        <v>UN</v>
      </c>
      <c r="F775" s="8">
        <f>VLOOKUP(B775,'DATA BASE'!A:D,4,0)</f>
        <v>79.47</v>
      </c>
      <c r="G775" s="8">
        <f>ROUND(D775*F775,2)</f>
        <v>715.23</v>
      </c>
      <c r="H775" s="2"/>
      <c r="I775" s="4"/>
    </row>
    <row r="776" spans="1:9" s="36" customFormat="1" ht="12.75" customHeight="1">
      <c r="A776" s="2">
        <v>2080200435</v>
      </c>
      <c r="B776" s="55">
        <v>7070100450</v>
      </c>
      <c r="C776" s="7" t="str">
        <f>VLOOKUP(B776,'DATA BASE'!A:C,2,FALSE)</f>
        <v>CRAV ESTACA PERFIL "I" BITOLA W 150X13</v>
      </c>
      <c r="D776" s="8">
        <v>279</v>
      </c>
      <c r="E776" s="55" t="str">
        <f>VLOOKUP(B776,'DATA BASE'!A:C,3,FALSE)</f>
        <v>M</v>
      </c>
      <c r="F776" s="8">
        <f>VLOOKUP(B776,'DATA BASE'!A:D,4,0)</f>
        <v>137.25</v>
      </c>
      <c r="G776" s="8">
        <f t="shared" si="37"/>
        <v>38292.75</v>
      </c>
      <c r="I776" s="4"/>
    </row>
    <row r="777" spans="1:9" s="36" customFormat="1" ht="12.75" customHeight="1">
      <c r="A777" s="2">
        <v>2080200800</v>
      </c>
      <c r="B777" s="55">
        <v>7070100520</v>
      </c>
      <c r="C777" s="7" t="str">
        <f>VLOOKUP(B777,'DATA BASE'!A:C,2,FALSE)</f>
        <v>BASE 80X60X40CM REDE DN150 A 400-RIO</v>
      </c>
      <c r="D777" s="8">
        <v>30</v>
      </c>
      <c r="E777" s="55" t="str">
        <f>VLOOKUP(B777,'DATA BASE'!A:C,3,FALSE)</f>
        <v>UN</v>
      </c>
      <c r="F777" s="8">
        <f>VLOOKUP(B777,'DATA BASE'!A:D,4,0)</f>
        <v>454.17</v>
      </c>
      <c r="G777" s="8">
        <f t="shared" si="37"/>
        <v>13625.1</v>
      </c>
      <c r="I777" s="4"/>
    </row>
    <row r="778" spans="1:9" s="36" customFormat="1" ht="12.75" customHeight="1">
      <c r="A778" s="2">
        <v>2080200810</v>
      </c>
      <c r="B778" s="55">
        <v>7070100480</v>
      </c>
      <c r="C778" s="7" t="str">
        <f>VLOOKUP(B778,'DATA BASE'!A:C,2,FALSE)</f>
        <v>PILAR 40X20CM REDE DN150 A 250-RIO</v>
      </c>
      <c r="D778" s="8">
        <v>45</v>
      </c>
      <c r="E778" s="55" t="str">
        <f>VLOOKUP(B778,'DATA BASE'!A:C,3,FALSE)</f>
        <v>M</v>
      </c>
      <c r="F778" s="8">
        <f>VLOOKUP(B778,'DATA BASE'!A:D,4,0)</f>
        <v>276.08</v>
      </c>
      <c r="G778" s="8">
        <f t="shared" si="37"/>
        <v>12423.6</v>
      </c>
      <c r="I778" s="4"/>
    </row>
    <row r="779" spans="2:9" s="55" customFormat="1" ht="15">
      <c r="B779" s="44" t="s">
        <v>59</v>
      </c>
      <c r="C779" s="44"/>
      <c r="D779" s="53"/>
      <c r="E779" s="44"/>
      <c r="F779" s="44"/>
      <c r="G779" s="45">
        <f>SUBTOTAL(9,G780:G782)</f>
        <v>27214.030000000002</v>
      </c>
      <c r="H779" s="2"/>
      <c r="I779" s="4"/>
    </row>
    <row r="780" spans="1:9" s="55" customFormat="1" ht="12.75" customHeight="1">
      <c r="A780" s="2">
        <v>2081001500</v>
      </c>
      <c r="B780" s="55">
        <v>7200100360</v>
      </c>
      <c r="C780" s="7" t="str">
        <f>VLOOKUP(B780,'DATA BASE'!A:C,2,FALSE)</f>
        <v>CAIXA LIGACAO ANEL CONCRETO-BEIRA RIO</v>
      </c>
      <c r="D780" s="8">
        <v>17</v>
      </c>
      <c r="E780" s="55" t="str">
        <f>VLOOKUP(B780,'DATA BASE'!A:C,3,FALSE)</f>
        <v>UN</v>
      </c>
      <c r="F780" s="8">
        <f>VLOOKUP(B780,'DATA BASE'!A:D,4,0)</f>
        <v>345.18</v>
      </c>
      <c r="G780" s="8">
        <f>ROUND(D780*F780,2)</f>
        <v>5868.06</v>
      </c>
      <c r="H780" s="2"/>
      <c r="I780" s="4"/>
    </row>
    <row r="781" spans="1:9" s="55" customFormat="1" ht="12.75" customHeight="1">
      <c r="A781" s="2">
        <v>2081001520</v>
      </c>
      <c r="B781" s="55">
        <v>7200100370</v>
      </c>
      <c r="C781" s="7" t="str">
        <f>VLOOKUP(B781,'DATA BASE'!A:C,2,FALSE)</f>
        <v>REDE CONDOM PVC NBR7362 100-BEIRA RIO</v>
      </c>
      <c r="D781" s="8">
        <v>101</v>
      </c>
      <c r="E781" s="55" t="str">
        <f>VLOOKUP(B781,'DATA BASE'!A:C,3,FALSE)</f>
        <v>M</v>
      </c>
      <c r="F781" s="8">
        <f>VLOOKUP(B781,'DATA BASE'!A:D,4,0)</f>
        <v>119.27</v>
      </c>
      <c r="G781" s="8">
        <f>ROUND(D781*F781,2)</f>
        <v>12046.27</v>
      </c>
      <c r="H781" s="2"/>
      <c r="I781" s="4"/>
    </row>
    <row r="782" spans="1:9" s="55" customFormat="1" ht="12.75" customHeight="1">
      <c r="A782" s="2">
        <v>2080200435</v>
      </c>
      <c r="B782" s="55">
        <v>7200100375</v>
      </c>
      <c r="C782" s="7" t="str">
        <f>VLOOKUP(B782,'DATA BASE'!A:C,2,FALSE)</f>
        <v>REDE CONDOM FOFO NBR15420 100-BEIRA RIO</v>
      </c>
      <c r="D782" s="8">
        <v>30</v>
      </c>
      <c r="E782" s="55" t="str">
        <f>VLOOKUP(B782,'DATA BASE'!A:C,3,FALSE)</f>
        <v>M</v>
      </c>
      <c r="F782" s="8">
        <f>VLOOKUP(B782,'DATA BASE'!A:D,4,0)</f>
        <v>309.99</v>
      </c>
      <c r="G782" s="8">
        <f>ROUND(D782*F782,2)</f>
        <v>9299.7</v>
      </c>
      <c r="H782" s="2"/>
      <c r="I782" s="4"/>
    </row>
    <row r="783" spans="1:9" s="36" customFormat="1" ht="12.75" customHeight="1">
      <c r="A783" s="30"/>
      <c r="B783" s="44" t="s">
        <v>153</v>
      </c>
      <c r="C783" s="44"/>
      <c r="D783" s="53"/>
      <c r="E783" s="44"/>
      <c r="F783" s="44"/>
      <c r="G783" s="45">
        <f>SUBTOTAL(9,G784:G784)</f>
        <v>62141.26</v>
      </c>
      <c r="I783" s="4"/>
    </row>
    <row r="784" spans="1:9" s="36" customFormat="1" ht="12.75" customHeight="1">
      <c r="A784" s="2">
        <v>2171600030</v>
      </c>
      <c r="B784" s="55">
        <v>7220150010</v>
      </c>
      <c r="C784" s="7" t="str">
        <f>VLOOKUP(B784,'DATA BASE'!A:C,2,FALSE)</f>
        <v>TUBO FOFO K7 ESG PB JE NBR15420 DN 150MM</v>
      </c>
      <c r="D784" s="8">
        <v>202</v>
      </c>
      <c r="E784" s="55" t="str">
        <f>VLOOKUP(B784,'DATA BASE'!A:C,3,FALSE)</f>
        <v>M</v>
      </c>
      <c r="F784" s="8">
        <f>VLOOKUP(B784,'DATA BASE'!A:D,4,0)</f>
        <v>307.63</v>
      </c>
      <c r="G784" s="8">
        <f>ROUND(D784*F784,2)</f>
        <v>62141.26</v>
      </c>
      <c r="I784" s="4"/>
    </row>
    <row r="785" spans="1:9" s="30" customFormat="1" ht="15">
      <c r="A785" s="46">
        <v>25</v>
      </c>
      <c r="B785" s="41" t="s">
        <v>107</v>
      </c>
      <c r="C785" s="41"/>
      <c r="D785" s="42">
        <v>205</v>
      </c>
      <c r="E785" s="41" t="s">
        <v>16</v>
      </c>
      <c r="F785" s="41"/>
      <c r="G785" s="42">
        <f>SUBTOTAL(9,G786:G801)</f>
        <v>178788.92</v>
      </c>
      <c r="H785" s="2"/>
      <c r="I785" s="4"/>
    </row>
    <row r="786" spans="1:9" s="30" customFormat="1" ht="15">
      <c r="A786" s="43"/>
      <c r="B786" s="44" t="s">
        <v>55</v>
      </c>
      <c r="C786" s="44"/>
      <c r="D786" s="53"/>
      <c r="E786" s="44"/>
      <c r="F786" s="44"/>
      <c r="G786" s="45">
        <f>SUBTOTAL(9,G787:G788)</f>
        <v>37768.05</v>
      </c>
      <c r="H786" s="2"/>
      <c r="I786" s="4"/>
    </row>
    <row r="787" spans="1:9" s="30" customFormat="1" ht="12.75" customHeight="1">
      <c r="A787" s="2">
        <v>2276012020</v>
      </c>
      <c r="B787" s="55">
        <v>7260550010</v>
      </c>
      <c r="C787" s="7" t="str">
        <f>VLOOKUP(B787,'DATA BASE'!A:C,2,FALSE)</f>
        <v>INTERCEP FOFO 150 ATE 1,25-BEIRA RIO S/F</v>
      </c>
      <c r="D787" s="8">
        <v>158</v>
      </c>
      <c r="E787" s="55" t="str">
        <f>VLOOKUP(B787,'DATA BASE'!A:C,3,FALSE)</f>
        <v>M</v>
      </c>
      <c r="F787" s="8">
        <f>VLOOKUP(B787,'DATA BASE'!A:D,4,0)</f>
        <v>125.45</v>
      </c>
      <c r="G787" s="8">
        <f>ROUND(D787*F787,2)</f>
        <v>19821.1</v>
      </c>
      <c r="H787" s="2"/>
      <c r="I787" s="4"/>
    </row>
    <row r="788" spans="1:9" s="30" customFormat="1" ht="12.75">
      <c r="A788" s="2">
        <v>2276512020</v>
      </c>
      <c r="B788" s="55">
        <v>7260500170</v>
      </c>
      <c r="C788" s="7" t="str">
        <f>VLOOKUP(B788,'DATA BASE'!A:C,2,FALSE)</f>
        <v>INTERCEP FOFO 150 AEREO - BEIRA RIO</v>
      </c>
      <c r="D788" s="8">
        <v>47</v>
      </c>
      <c r="E788" s="55" t="str">
        <f>VLOOKUP(B788,'DATA BASE'!A:C,3,FALSE)</f>
        <v>M</v>
      </c>
      <c r="F788" s="8">
        <f>VLOOKUP(B788,'DATA BASE'!A:D,4,0)</f>
        <v>381.85</v>
      </c>
      <c r="G788" s="8">
        <f>ROUND(D788*F788,2)</f>
        <v>17946.95</v>
      </c>
      <c r="H788" s="2"/>
      <c r="I788" s="4"/>
    </row>
    <row r="789" spans="2:9" s="30" customFormat="1" ht="12.75" customHeight="1">
      <c r="B789" s="44" t="s">
        <v>33</v>
      </c>
      <c r="C789" s="44"/>
      <c r="D789" s="53"/>
      <c r="E789" s="44"/>
      <c r="F789" s="44"/>
      <c r="G789" s="45">
        <f>SUBTOTAL(9,G790:G793)</f>
        <v>43677.100000000006</v>
      </c>
      <c r="H789" s="2"/>
      <c r="I789" s="4"/>
    </row>
    <row r="790" spans="1:9" s="30" customFormat="1" ht="12.75">
      <c r="A790" s="2">
        <v>2081001500</v>
      </c>
      <c r="B790" s="55">
        <v>7080100120</v>
      </c>
      <c r="C790" s="7" t="str">
        <f>VLOOKUP(B790,'DATA BASE'!A:C,2,FALSE)</f>
        <v>PV DN600 BEIRA RIO PROF ATE 1,25M-ENTER</v>
      </c>
      <c r="D790" s="8">
        <v>9</v>
      </c>
      <c r="E790" s="55" t="str">
        <f>VLOOKUP(B790,'DATA BASE'!A:C,3,FALSE)</f>
        <v>UN</v>
      </c>
      <c r="F790" s="8">
        <f>VLOOKUP(B790,'DATA BASE'!A:D,4,0)</f>
        <v>2072.09</v>
      </c>
      <c r="G790" s="8">
        <f aca="true" t="shared" si="38" ref="G790:G795">ROUND(D790*F790,2)</f>
        <v>18648.81</v>
      </c>
      <c r="H790" s="2"/>
      <c r="I790" s="4"/>
    </row>
    <row r="791" spans="1:9" s="30" customFormat="1" ht="12.75" customHeight="1">
      <c r="A791" s="2">
        <v>2081001700</v>
      </c>
      <c r="B791" s="55">
        <v>7080100210</v>
      </c>
      <c r="C791" s="7" t="str">
        <f>VLOOKUP(B791,'DATA BASE'!A:C,2,FALSE)</f>
        <v>PV DN600 BEIRA RIO PROF ATE 1,25M-AEREO</v>
      </c>
      <c r="D791" s="8">
        <v>2</v>
      </c>
      <c r="E791" s="55" t="str">
        <f>VLOOKUP(B791,'DATA BASE'!A:C,3,FALSE)</f>
        <v>UN</v>
      </c>
      <c r="F791" s="8">
        <f>VLOOKUP(B791,'DATA BASE'!A:D,4,0)</f>
        <v>2187.86</v>
      </c>
      <c r="G791" s="8">
        <f t="shared" si="38"/>
        <v>4375.72</v>
      </c>
      <c r="H791" s="2"/>
      <c r="I791" s="4"/>
    </row>
    <row r="792" spans="1:9" s="55" customFormat="1" ht="12.75" customHeight="1">
      <c r="A792" s="2"/>
      <c r="B792" s="55">
        <v>7030100820</v>
      </c>
      <c r="C792" s="7" t="str">
        <f>VLOOKUP(B792,'DATA BASE'!A:C,2,FALSE)</f>
        <v>FURO EM ROCHA DN 32MM/50CM C/ ENCH GROUT</v>
      </c>
      <c r="D792" s="8">
        <v>6</v>
      </c>
      <c r="E792" s="55" t="str">
        <f>VLOOKUP(B792,'DATA BASE'!A:C,3,FALSE)</f>
        <v>UN</v>
      </c>
      <c r="F792" s="8">
        <f>VLOOKUP(B792,'DATA BASE'!A:D,4,0)</f>
        <v>79.47</v>
      </c>
      <c r="G792" s="8">
        <f t="shared" si="38"/>
        <v>476.82</v>
      </c>
      <c r="H792" s="2"/>
      <c r="I792" s="4"/>
    </row>
    <row r="793" spans="1:9" s="30" customFormat="1" ht="12.75" customHeight="1">
      <c r="A793" s="2">
        <v>2080200435</v>
      </c>
      <c r="B793" s="55">
        <v>7070100450</v>
      </c>
      <c r="C793" s="7" t="str">
        <f>VLOOKUP(B793,'DATA BASE'!A:C,2,FALSE)</f>
        <v>CRAV ESTACA PERFIL "I" BITOLA W 150X13</v>
      </c>
      <c r="D793" s="8">
        <v>147</v>
      </c>
      <c r="E793" s="55" t="str">
        <f>VLOOKUP(B793,'DATA BASE'!A:C,3,FALSE)</f>
        <v>M</v>
      </c>
      <c r="F793" s="8">
        <f>VLOOKUP(B793,'DATA BASE'!A:D,4,0)</f>
        <v>137.25</v>
      </c>
      <c r="G793" s="8">
        <f t="shared" si="38"/>
        <v>20175.75</v>
      </c>
      <c r="H793" s="2"/>
      <c r="I793" s="4"/>
    </row>
    <row r="794" spans="1:9" s="30" customFormat="1" ht="12.75" customHeight="1">
      <c r="A794" s="2">
        <v>2080200800</v>
      </c>
      <c r="B794" s="55">
        <v>7070100520</v>
      </c>
      <c r="C794" s="7" t="str">
        <f>VLOOKUP(B794,'DATA BASE'!A:C,2,FALSE)</f>
        <v>BASE 80X60X40CM REDE DN150 A 400-RIO</v>
      </c>
      <c r="D794" s="8">
        <v>8</v>
      </c>
      <c r="E794" s="55" t="str">
        <f>VLOOKUP(B794,'DATA BASE'!A:C,3,FALSE)</f>
        <v>UN</v>
      </c>
      <c r="F794" s="8">
        <f>VLOOKUP(B794,'DATA BASE'!A:D,4,0)</f>
        <v>454.17</v>
      </c>
      <c r="G794" s="8">
        <f t="shared" si="38"/>
        <v>3633.36</v>
      </c>
      <c r="H794" s="2"/>
      <c r="I794" s="4"/>
    </row>
    <row r="795" spans="1:9" s="30" customFormat="1" ht="12.75" customHeight="1">
      <c r="A795" s="2">
        <v>2080200810</v>
      </c>
      <c r="B795" s="55">
        <v>7070100480</v>
      </c>
      <c r="C795" s="7" t="str">
        <f>VLOOKUP(B795,'DATA BASE'!A:C,2,FALSE)</f>
        <v>PILAR 40X20CM REDE DN150 A 250-RIO</v>
      </c>
      <c r="D795" s="8">
        <v>12</v>
      </c>
      <c r="E795" s="55" t="str">
        <f>VLOOKUP(B795,'DATA BASE'!A:C,3,FALSE)</f>
        <v>M</v>
      </c>
      <c r="F795" s="8">
        <f>VLOOKUP(B795,'DATA BASE'!A:D,4,0)</f>
        <v>276.08</v>
      </c>
      <c r="G795" s="8">
        <f t="shared" si="38"/>
        <v>3312.96</v>
      </c>
      <c r="H795" s="2"/>
      <c r="I795" s="4"/>
    </row>
    <row r="796" spans="2:9" s="55" customFormat="1" ht="15">
      <c r="B796" s="44" t="s">
        <v>59</v>
      </c>
      <c r="C796" s="44"/>
      <c r="D796" s="53"/>
      <c r="E796" s="44"/>
      <c r="F796" s="44"/>
      <c r="G796" s="45">
        <f>SUBTOTAL(9,G797:G799)</f>
        <v>27333.300000000003</v>
      </c>
      <c r="H796" s="2"/>
      <c r="I796" s="4"/>
    </row>
    <row r="797" spans="1:9" s="55" customFormat="1" ht="12.75" customHeight="1">
      <c r="A797" s="2">
        <v>2081001500</v>
      </c>
      <c r="B797" s="55">
        <v>7200100360</v>
      </c>
      <c r="C797" s="7" t="str">
        <f>VLOOKUP(B797,'DATA BASE'!A:C,2,FALSE)</f>
        <v>CAIXA LIGACAO ANEL CONCRETO-BEIRA RIO</v>
      </c>
      <c r="D797" s="8">
        <v>17</v>
      </c>
      <c r="E797" s="55" t="str">
        <f>VLOOKUP(B797,'DATA BASE'!A:C,3,FALSE)</f>
        <v>UN</v>
      </c>
      <c r="F797" s="8">
        <f>VLOOKUP(B797,'DATA BASE'!A:D,4,0)</f>
        <v>345.18</v>
      </c>
      <c r="G797" s="8">
        <f>ROUND(D797*F797,2)</f>
        <v>5868.06</v>
      </c>
      <c r="H797" s="2"/>
      <c r="I797" s="4"/>
    </row>
    <row r="798" spans="1:9" s="55" customFormat="1" ht="12.75" customHeight="1">
      <c r="A798" s="2">
        <v>2081001520</v>
      </c>
      <c r="B798" s="55">
        <v>7200100370</v>
      </c>
      <c r="C798" s="7" t="str">
        <f>VLOOKUP(B798,'DATA BASE'!A:C,2,FALSE)</f>
        <v>REDE CONDOM PVC NBR7362 100-BEIRA RIO</v>
      </c>
      <c r="D798" s="8">
        <v>102</v>
      </c>
      <c r="E798" s="55" t="str">
        <f>VLOOKUP(B798,'DATA BASE'!A:C,3,FALSE)</f>
        <v>M</v>
      </c>
      <c r="F798" s="8">
        <f>VLOOKUP(B798,'DATA BASE'!A:D,4,0)</f>
        <v>119.27</v>
      </c>
      <c r="G798" s="8">
        <f>ROUND(D798*F798,2)</f>
        <v>12165.54</v>
      </c>
      <c r="H798" s="2"/>
      <c r="I798" s="4"/>
    </row>
    <row r="799" spans="1:9" s="55" customFormat="1" ht="12.75" customHeight="1">
      <c r="A799" s="2">
        <v>2080200435</v>
      </c>
      <c r="B799" s="55">
        <v>7200100375</v>
      </c>
      <c r="C799" s="7" t="str">
        <f>VLOOKUP(B799,'DATA BASE'!A:C,2,FALSE)</f>
        <v>REDE CONDOM FOFO NBR15420 100-BEIRA RIO</v>
      </c>
      <c r="D799" s="8">
        <v>30</v>
      </c>
      <c r="E799" s="55" t="str">
        <f>VLOOKUP(B799,'DATA BASE'!A:C,3,FALSE)</f>
        <v>M</v>
      </c>
      <c r="F799" s="8">
        <f>VLOOKUP(B799,'DATA BASE'!A:D,4,0)</f>
        <v>309.99</v>
      </c>
      <c r="G799" s="8">
        <f>ROUND(D799*F799,2)</f>
        <v>9299.7</v>
      </c>
      <c r="H799" s="2"/>
      <c r="I799" s="4"/>
    </row>
    <row r="800" spans="2:9" s="30" customFormat="1" ht="15">
      <c r="B800" s="44" t="s">
        <v>153</v>
      </c>
      <c r="C800" s="44"/>
      <c r="D800" s="53"/>
      <c r="E800" s="44"/>
      <c r="F800" s="44"/>
      <c r="G800" s="45">
        <f>SUBTOTAL(9,G801:G801)</f>
        <v>63064.15</v>
      </c>
      <c r="H800" s="2"/>
      <c r="I800" s="4"/>
    </row>
    <row r="801" spans="1:9" s="30" customFormat="1" ht="12.75" customHeight="1">
      <c r="A801" s="2">
        <v>2171600030</v>
      </c>
      <c r="B801" s="55">
        <v>7220150010</v>
      </c>
      <c r="C801" s="7" t="str">
        <f>VLOOKUP(B801,'DATA BASE'!A:C,2,FALSE)</f>
        <v>TUBO FOFO K7 ESG PB JE NBR15420 DN 150MM</v>
      </c>
      <c r="D801" s="8">
        <v>205</v>
      </c>
      <c r="E801" s="55" t="str">
        <f>VLOOKUP(B801,'DATA BASE'!A:C,3,FALSE)</f>
        <v>M</v>
      </c>
      <c r="F801" s="8">
        <f>VLOOKUP(B801,'DATA BASE'!A:D,4,0)</f>
        <v>307.63</v>
      </c>
      <c r="G801" s="8">
        <f>ROUND(D801*F801,2)</f>
        <v>63064.15</v>
      </c>
      <c r="H801" s="2"/>
      <c r="I801" s="4"/>
    </row>
    <row r="802" spans="1:9" ht="15">
      <c r="A802" s="20">
        <v>26</v>
      </c>
      <c r="B802" s="12" t="s">
        <v>57</v>
      </c>
      <c r="C802" s="12"/>
      <c r="D802" s="42">
        <f>SUM(D804:D805)</f>
        <v>509</v>
      </c>
      <c r="E802" s="41" t="s">
        <v>16</v>
      </c>
      <c r="F802" s="12"/>
      <c r="G802" s="5">
        <f>SUBTOTAL(9,G803:G818)</f>
        <v>466855</v>
      </c>
      <c r="I802" s="4"/>
    </row>
    <row r="803" spans="1:9" ht="15">
      <c r="A803" s="21"/>
      <c r="B803" s="44" t="s">
        <v>55</v>
      </c>
      <c r="C803" s="44"/>
      <c r="D803" s="53"/>
      <c r="E803" s="44"/>
      <c r="F803" s="44"/>
      <c r="G803" s="45">
        <f>SUBTOTAL(9,G804:G805)</f>
        <v>123082.45000000001</v>
      </c>
      <c r="I803" s="4"/>
    </row>
    <row r="804" spans="1:9" ht="12.75" customHeight="1">
      <c r="A804" s="2">
        <v>2276012020</v>
      </c>
      <c r="B804" s="55">
        <v>7260550010</v>
      </c>
      <c r="C804" s="7" t="str">
        <f>VLOOKUP(B804,'DATA BASE'!A:C,2,FALSE)</f>
        <v>INTERCEP FOFO 150 ATE 1,25-BEIRA RIO S/F</v>
      </c>
      <c r="D804" s="8">
        <v>278</v>
      </c>
      <c r="E804" s="55" t="str">
        <f>VLOOKUP(B804,'DATA BASE'!A:C,3,FALSE)</f>
        <v>M</v>
      </c>
      <c r="F804" s="8">
        <f>VLOOKUP(B804,'DATA BASE'!A:D,4,0)</f>
        <v>125.45</v>
      </c>
      <c r="G804" s="8">
        <f>ROUND(D804*F804,2)</f>
        <v>34875.1</v>
      </c>
      <c r="I804" s="4"/>
    </row>
    <row r="805" spans="1:9" ht="12.75">
      <c r="A805" s="2">
        <v>2276512020</v>
      </c>
      <c r="B805" s="55">
        <v>7260500170</v>
      </c>
      <c r="C805" s="7" t="str">
        <f>VLOOKUP(B805,'DATA BASE'!A:C,2,FALSE)</f>
        <v>INTERCEP FOFO 150 AEREO - BEIRA RIO</v>
      </c>
      <c r="D805" s="8">
        <v>231</v>
      </c>
      <c r="E805" s="55" t="str">
        <f>VLOOKUP(B805,'DATA BASE'!A:C,3,FALSE)</f>
        <v>M</v>
      </c>
      <c r="F805" s="8">
        <f>VLOOKUP(B805,'DATA BASE'!A:D,4,0)</f>
        <v>381.85</v>
      </c>
      <c r="G805" s="8">
        <f>ROUND(D805*F805,2)</f>
        <v>88207.35</v>
      </c>
      <c r="I805" s="4"/>
    </row>
    <row r="806" spans="1:9" ht="12.75" customHeight="1">
      <c r="A806" s="1"/>
      <c r="B806" s="44" t="s">
        <v>33</v>
      </c>
      <c r="C806" s="44"/>
      <c r="D806" s="53"/>
      <c r="E806" s="44"/>
      <c r="F806" s="44"/>
      <c r="G806" s="45">
        <f>SUBTOTAL(9,G807:G810)</f>
        <v>84371.7</v>
      </c>
      <c r="I806" s="4"/>
    </row>
    <row r="807" spans="1:9" ht="12.75">
      <c r="A807" s="2">
        <v>2081001500</v>
      </c>
      <c r="B807" s="55">
        <v>7080100120</v>
      </c>
      <c r="C807" s="7" t="str">
        <f>VLOOKUP(B807,'DATA BASE'!A:C,2,FALSE)</f>
        <v>PV DN600 BEIRA RIO PROF ATE 1,25M-ENTER</v>
      </c>
      <c r="D807" s="8">
        <v>9</v>
      </c>
      <c r="E807" s="55" t="str">
        <f>VLOOKUP(B807,'DATA BASE'!A:C,3,FALSE)</f>
        <v>UN</v>
      </c>
      <c r="F807" s="8">
        <f>VLOOKUP(B807,'DATA BASE'!A:D,4,0)</f>
        <v>2072.09</v>
      </c>
      <c r="G807" s="8">
        <f aca="true" t="shared" si="39" ref="G807:G812">ROUND(D807*F807,2)</f>
        <v>18648.81</v>
      </c>
      <c r="I807" s="4"/>
    </row>
    <row r="808" spans="1:9" ht="12.75" customHeight="1">
      <c r="A808" s="2">
        <v>2081001700</v>
      </c>
      <c r="B808" s="55">
        <v>7080100210</v>
      </c>
      <c r="C808" s="7" t="str">
        <f>VLOOKUP(B808,'DATA BASE'!A:C,2,FALSE)</f>
        <v>PV DN600 BEIRA RIO PROF ATE 1,25M-AEREO</v>
      </c>
      <c r="D808" s="8">
        <v>6</v>
      </c>
      <c r="E808" s="55" t="str">
        <f>VLOOKUP(B808,'DATA BASE'!A:C,3,FALSE)</f>
        <v>UN</v>
      </c>
      <c r="F808" s="8">
        <f>VLOOKUP(B808,'DATA BASE'!A:D,4,0)</f>
        <v>2187.86</v>
      </c>
      <c r="G808" s="8">
        <f t="shared" si="39"/>
        <v>13127.16</v>
      </c>
      <c r="I808" s="4"/>
    </row>
    <row r="809" spans="1:9" s="55" customFormat="1" ht="12.75" customHeight="1">
      <c r="A809" s="2"/>
      <c r="B809" s="55">
        <v>7030100820</v>
      </c>
      <c r="C809" s="7" t="str">
        <f>VLOOKUP(B809,'DATA BASE'!A:C,2,FALSE)</f>
        <v>FURO EM ROCHA DN 32MM/50CM C/ ENCH GROUT</v>
      </c>
      <c r="D809" s="8">
        <v>9</v>
      </c>
      <c r="E809" s="55" t="str">
        <f>VLOOKUP(B809,'DATA BASE'!A:C,3,FALSE)</f>
        <v>UN</v>
      </c>
      <c r="F809" s="8">
        <f>VLOOKUP(B809,'DATA BASE'!A:D,4,0)</f>
        <v>79.47</v>
      </c>
      <c r="G809" s="8">
        <f t="shared" si="39"/>
        <v>715.23</v>
      </c>
      <c r="H809" s="2"/>
      <c r="I809" s="4"/>
    </row>
    <row r="810" spans="1:9" ht="12.75" customHeight="1">
      <c r="A810" s="2">
        <v>2080200435</v>
      </c>
      <c r="B810" s="55">
        <v>7070100450</v>
      </c>
      <c r="C810" s="7" t="str">
        <f>VLOOKUP(B810,'DATA BASE'!A:C,2,FALSE)</f>
        <v>CRAV ESTACA PERFIL "I" BITOLA W 150X13</v>
      </c>
      <c r="D810" s="8">
        <v>378</v>
      </c>
      <c r="E810" s="55" t="str">
        <f>VLOOKUP(B810,'DATA BASE'!A:C,3,FALSE)</f>
        <v>M</v>
      </c>
      <c r="F810" s="8">
        <f>VLOOKUP(B810,'DATA BASE'!A:D,4,0)</f>
        <v>137.25</v>
      </c>
      <c r="G810" s="8">
        <f t="shared" si="39"/>
        <v>51880.5</v>
      </c>
      <c r="I810" s="4"/>
    </row>
    <row r="811" spans="1:9" ht="12.75" customHeight="1">
      <c r="A811" s="2">
        <v>2080200800</v>
      </c>
      <c r="B811" s="55">
        <v>7070100520</v>
      </c>
      <c r="C811" s="7" t="str">
        <f>VLOOKUP(B811,'DATA BASE'!A:C,2,FALSE)</f>
        <v>BASE 80X60X40CM REDE DN150 A 400-RIO</v>
      </c>
      <c r="D811" s="8">
        <v>39</v>
      </c>
      <c r="E811" s="55" t="str">
        <f>VLOOKUP(B811,'DATA BASE'!A:C,3,FALSE)</f>
        <v>UN</v>
      </c>
      <c r="F811" s="8">
        <f>VLOOKUP(B811,'DATA BASE'!A:D,4,0)</f>
        <v>454.17</v>
      </c>
      <c r="G811" s="8">
        <f t="shared" si="39"/>
        <v>17712.63</v>
      </c>
      <c r="I811" s="4"/>
    </row>
    <row r="812" spans="1:9" ht="12.75" customHeight="1">
      <c r="A812" s="2">
        <v>2080200810</v>
      </c>
      <c r="B812" s="55">
        <v>7070100480</v>
      </c>
      <c r="C812" s="7" t="str">
        <f>VLOOKUP(B812,'DATA BASE'!A:C,2,FALSE)</f>
        <v>PILAR 40X20CM REDE DN150 A 250-RIO</v>
      </c>
      <c r="D812" s="8">
        <v>59</v>
      </c>
      <c r="E812" s="55" t="str">
        <f>VLOOKUP(B812,'DATA BASE'!A:C,3,FALSE)</f>
        <v>M</v>
      </c>
      <c r="F812" s="8">
        <f>VLOOKUP(B812,'DATA BASE'!A:D,4,0)</f>
        <v>276.08</v>
      </c>
      <c r="G812" s="8">
        <f t="shared" si="39"/>
        <v>16288.72</v>
      </c>
      <c r="I812" s="4"/>
    </row>
    <row r="813" spans="2:9" s="55" customFormat="1" ht="15">
      <c r="B813" s="44" t="s">
        <v>59</v>
      </c>
      <c r="C813" s="44"/>
      <c r="D813" s="53"/>
      <c r="E813" s="44"/>
      <c r="F813" s="44"/>
      <c r="G813" s="45">
        <f>SUBTOTAL(9,G814:G816)</f>
        <v>68815.83</v>
      </c>
      <c r="H813" s="2"/>
      <c r="I813" s="4"/>
    </row>
    <row r="814" spans="1:9" s="55" customFormat="1" ht="12.75" customHeight="1">
      <c r="A814" s="2">
        <v>2081001500</v>
      </c>
      <c r="B814" s="55">
        <v>7200100360</v>
      </c>
      <c r="C814" s="7" t="str">
        <f>VLOOKUP(B814,'DATA BASE'!A:C,2,FALSE)</f>
        <v>CAIXA LIGACAO ANEL CONCRETO-BEIRA RIO</v>
      </c>
      <c r="D814" s="8">
        <v>43</v>
      </c>
      <c r="E814" s="55" t="str">
        <f>VLOOKUP(B814,'DATA BASE'!A:C,3,FALSE)</f>
        <v>UN</v>
      </c>
      <c r="F814" s="8">
        <f>VLOOKUP(B814,'DATA BASE'!A:D,4,0)</f>
        <v>345.18</v>
      </c>
      <c r="G814" s="8">
        <f>ROUND(D814*F814,2)</f>
        <v>14842.74</v>
      </c>
      <c r="H814" s="2"/>
      <c r="I814" s="4"/>
    </row>
    <row r="815" spans="1:9" s="55" customFormat="1" ht="12.75" customHeight="1">
      <c r="A815" s="2">
        <v>2081001520</v>
      </c>
      <c r="B815" s="55">
        <v>7200100370</v>
      </c>
      <c r="C815" s="7" t="str">
        <f>VLOOKUP(B815,'DATA BASE'!A:C,2,FALSE)</f>
        <v>REDE CONDOM PVC NBR7362 100-BEIRA RIO</v>
      </c>
      <c r="D815" s="8">
        <v>255</v>
      </c>
      <c r="E815" s="55" t="str">
        <f>VLOOKUP(B815,'DATA BASE'!A:C,3,FALSE)</f>
        <v>M</v>
      </c>
      <c r="F815" s="8">
        <f>VLOOKUP(B815,'DATA BASE'!A:D,4,0)</f>
        <v>119.27</v>
      </c>
      <c r="G815" s="8">
        <f>ROUND(D815*F815,2)</f>
        <v>30413.85</v>
      </c>
      <c r="H815" s="2"/>
      <c r="I815" s="4"/>
    </row>
    <row r="816" spans="1:9" s="55" customFormat="1" ht="12.75" customHeight="1">
      <c r="A816" s="2">
        <v>2080200435</v>
      </c>
      <c r="B816" s="55">
        <v>7200100375</v>
      </c>
      <c r="C816" s="7" t="str">
        <f>VLOOKUP(B816,'DATA BASE'!A:C,2,FALSE)</f>
        <v>REDE CONDOM FOFO NBR15420 100-BEIRA RIO</v>
      </c>
      <c r="D816" s="8">
        <v>76</v>
      </c>
      <c r="E816" s="55" t="str">
        <f>VLOOKUP(B816,'DATA BASE'!A:C,3,FALSE)</f>
        <v>M</v>
      </c>
      <c r="F816" s="8">
        <f>VLOOKUP(B816,'DATA BASE'!A:D,4,0)</f>
        <v>309.99</v>
      </c>
      <c r="G816" s="8">
        <f>ROUND(D816*F816,2)</f>
        <v>23559.24</v>
      </c>
      <c r="H816" s="2"/>
      <c r="I816" s="4"/>
    </row>
    <row r="817" spans="1:9" ht="12.75" customHeight="1">
      <c r="A817" s="1"/>
      <c r="B817" s="44" t="s">
        <v>153</v>
      </c>
      <c r="C817" s="44"/>
      <c r="D817" s="53"/>
      <c r="E817" s="44"/>
      <c r="F817" s="44"/>
      <c r="G817" s="45">
        <f>SUBTOTAL(9,G818:G818)</f>
        <v>156583.67</v>
      </c>
      <c r="I817" s="4"/>
    </row>
    <row r="818" spans="1:9" ht="12.75">
      <c r="A818" s="2">
        <v>2171600030</v>
      </c>
      <c r="B818" s="55">
        <v>7220150010</v>
      </c>
      <c r="C818" s="7" t="str">
        <f>VLOOKUP(B818,'DATA BASE'!A:C,2,FALSE)</f>
        <v>TUBO FOFO K7 ESG PB JE NBR15420 DN 150MM</v>
      </c>
      <c r="D818" s="8">
        <v>509</v>
      </c>
      <c r="E818" s="55" t="str">
        <f>VLOOKUP(B818,'DATA BASE'!A:C,3,FALSE)</f>
        <v>M</v>
      </c>
      <c r="F818" s="8">
        <f>VLOOKUP(B818,'DATA BASE'!A:D,4,0)</f>
        <v>307.63</v>
      </c>
      <c r="G818" s="8">
        <f>ROUND(D818*F818,2)</f>
        <v>156583.67</v>
      </c>
      <c r="I818" s="4"/>
    </row>
    <row r="819" spans="1:9" ht="15">
      <c r="A819" s="20">
        <v>27</v>
      </c>
      <c r="B819" s="12" t="s">
        <v>87</v>
      </c>
      <c r="C819" s="12"/>
      <c r="D819" s="5">
        <v>506</v>
      </c>
      <c r="E819" s="12" t="s">
        <v>16</v>
      </c>
      <c r="F819" s="12"/>
      <c r="G819" s="5">
        <f>SUBTOTAL(9,G820:G842)</f>
        <v>216909.55000000008</v>
      </c>
      <c r="I819" s="4"/>
    </row>
    <row r="820" spans="1:9" ht="15">
      <c r="A820" s="1"/>
      <c r="B820" s="44" t="s">
        <v>55</v>
      </c>
      <c r="C820" s="13"/>
      <c r="D820" s="52"/>
      <c r="E820" s="13"/>
      <c r="F820" s="13"/>
      <c r="G820" s="6">
        <f>SUBTOTAL(9,G821:G822)</f>
        <v>62422.54</v>
      </c>
      <c r="I820" s="4"/>
    </row>
    <row r="821" spans="1:9" s="9" customFormat="1" ht="13.5" customHeight="1">
      <c r="A821" s="2">
        <v>2174042010</v>
      </c>
      <c r="B821" s="55">
        <v>7260250040</v>
      </c>
      <c r="C821" s="7" t="str">
        <f>VLOOKUP(B821,'DATA BASE'!A:C,2,FALSE)</f>
        <v>REDE ESG FOFO 80 ATE 1,25m PARAL S/F</v>
      </c>
      <c r="D821" s="10">
        <v>506</v>
      </c>
      <c r="E821" s="55" t="str">
        <f>VLOOKUP(B821,'DATA BASE'!A:C,3,FALSE)</f>
        <v>M</v>
      </c>
      <c r="F821" s="8">
        <f>VLOOKUP(B821,'DATA BASE'!A:D,4,0)</f>
        <v>116.59</v>
      </c>
      <c r="G821" s="8">
        <f>ROUND(D821*F821,2)</f>
        <v>58994.54</v>
      </c>
      <c r="H821" s="11"/>
      <c r="I821" s="4"/>
    </row>
    <row r="822" spans="1:9" s="9" customFormat="1" ht="13.5" customHeight="1">
      <c r="A822" s="2">
        <v>2990007549</v>
      </c>
      <c r="B822" s="55">
        <v>7179000002</v>
      </c>
      <c r="C822" s="7" t="str">
        <f>VLOOKUP(B822,'DATA BASE'!A:C,2,FALSE)</f>
        <v>TRAVESSIA RECALQUE TREB-A - RIO NOVO SUL</v>
      </c>
      <c r="D822" s="10">
        <v>1</v>
      </c>
      <c r="E822" s="55" t="str">
        <f>VLOOKUP(B822,'DATA BASE'!A:C,3,FALSE)</f>
        <v>UN</v>
      </c>
      <c r="F822" s="8">
        <f>VLOOKUP(B822,'DATA BASE'!A:D,4,0)</f>
        <v>3428</v>
      </c>
      <c r="G822" s="8">
        <f>ROUND(D822*F822,2)</f>
        <v>3428</v>
      </c>
      <c r="H822" s="11"/>
      <c r="I822" s="4"/>
    </row>
    <row r="823" spans="2:9" s="9" customFormat="1" ht="13.5" customHeight="1">
      <c r="B823" s="44" t="s">
        <v>33</v>
      </c>
      <c r="C823" s="44"/>
      <c r="D823" s="53"/>
      <c r="E823" s="44"/>
      <c r="F823" s="44"/>
      <c r="G823" s="45">
        <f>SUBTOTAL(9,G824:G825)</f>
        <v>12097.77</v>
      </c>
      <c r="H823" s="11"/>
      <c r="I823" s="4"/>
    </row>
    <row r="824" spans="1:9" s="9" customFormat="1" ht="13.5" customHeight="1">
      <c r="A824" s="2">
        <v>2990007547</v>
      </c>
      <c r="B824" s="55">
        <v>7089000026</v>
      </c>
      <c r="C824" s="7" t="str">
        <f>VLOOKUP(B824,'DATA BASE'!A:C,2,FALSE)</f>
        <v>CAIXA DESCARGA ESG ALVEN 0,15 CF PROJETO</v>
      </c>
      <c r="D824" s="8">
        <v>3</v>
      </c>
      <c r="E824" s="55" t="str">
        <f>VLOOKUP(B824,'DATA BASE'!A:C,3,FALSE)</f>
        <v>UN</v>
      </c>
      <c r="F824" s="8">
        <f>VLOOKUP(B824,'DATA BASE'!A:D,4,0)</f>
        <v>3314.93</v>
      </c>
      <c r="G824" s="8">
        <f>ROUND(D824*F824,2)</f>
        <v>9944.79</v>
      </c>
      <c r="H824" s="11"/>
      <c r="I824" s="4"/>
    </row>
    <row r="825" spans="1:9" s="9" customFormat="1" ht="13.5" customHeight="1">
      <c r="A825" s="2">
        <v>2990007548</v>
      </c>
      <c r="B825" s="55">
        <v>7089000027</v>
      </c>
      <c r="C825" s="7" t="str">
        <f>VLOOKUP(B825,'DATA BASE'!A:C,2,FALSE)</f>
        <v>CAIXA VENTOSA ESG ALVEN 0,15 CF PROJETO</v>
      </c>
      <c r="D825" s="8">
        <v>1</v>
      </c>
      <c r="E825" s="55" t="str">
        <f>VLOOKUP(B825,'DATA BASE'!A:C,3,FALSE)</f>
        <v>UN</v>
      </c>
      <c r="F825" s="8">
        <f>VLOOKUP(B825,'DATA BASE'!A:D,4,0)</f>
        <v>2152.98</v>
      </c>
      <c r="G825" s="8">
        <f>ROUND(D825*F825,2)</f>
        <v>2152.98</v>
      </c>
      <c r="H825" s="11"/>
      <c r="I825" s="4"/>
    </row>
    <row r="826" spans="1:9" ht="15">
      <c r="A826" s="1"/>
      <c r="B826" s="13" t="s">
        <v>718</v>
      </c>
      <c r="C826" s="13"/>
      <c r="D826" s="52"/>
      <c r="E826" s="13"/>
      <c r="F826" s="13"/>
      <c r="G826" s="45">
        <f>SUBTOTAL(9,G827:G842)</f>
        <v>142389.24000000005</v>
      </c>
      <c r="I826" s="4"/>
    </row>
    <row r="827" spans="2:9" s="55" customFormat="1" ht="12.75">
      <c r="B827" s="55">
        <v>7220150150</v>
      </c>
      <c r="C827" s="7" t="str">
        <f>VLOOKUP(B827,'DATA BASE'!A:C,2,FALSE)</f>
        <v>TUBO FOFO K9 ESG PB JE NBR15420 DN 80MM</v>
      </c>
      <c r="D827" s="8">
        <v>516</v>
      </c>
      <c r="E827" s="55" t="str">
        <f>VLOOKUP(B827,'DATA BASE'!A:C,3,FALSE)</f>
        <v>M</v>
      </c>
      <c r="F827" s="8">
        <f>VLOOKUP(B827,'DATA BASE'!A:D,4,0)</f>
        <v>246.93</v>
      </c>
      <c r="G827" s="8">
        <f>ROUND(D827*F827,2)</f>
        <v>127415.88</v>
      </c>
      <c r="H827" s="2"/>
      <c r="I827" s="4"/>
    </row>
    <row r="828" spans="2:9" s="55" customFormat="1" ht="12.75">
      <c r="B828" s="55">
        <v>7220450060</v>
      </c>
      <c r="C828" s="7" t="str">
        <f>VLOOKUP(B828,'DATA BASE'!A:C,2,FALSE)</f>
        <v>TOCO FOFO K9 PF10 ESG DN 80 4,51A5,80M</v>
      </c>
      <c r="D828" s="8">
        <v>1</v>
      </c>
      <c r="E828" s="55" t="str">
        <f>VLOOKUP(B828,'DATA BASE'!A:C,3,FALSE)</f>
        <v>UN</v>
      </c>
      <c r="F828" s="8">
        <f>VLOOKUP(B828,'DATA BASE'!A:D,4,0)</f>
        <v>1191.73</v>
      </c>
      <c r="G828" s="8">
        <f>ROUND(D828*F828,2)</f>
        <v>1191.73</v>
      </c>
      <c r="H828" s="2"/>
      <c r="I828" s="4"/>
    </row>
    <row r="829" spans="1:9" s="31" customFormat="1" ht="12.75">
      <c r="A829" s="2">
        <v>2990007550</v>
      </c>
      <c r="B829" s="55">
        <v>7221100510</v>
      </c>
      <c r="C829" s="7" t="str">
        <f>VLOOKUP(B829,'DATA BASE'!A:C,2,FALSE)</f>
        <v>CURVA 22 FOFO JGS ESGOTO DN 80MM</v>
      </c>
      <c r="D829" s="8">
        <v>1</v>
      </c>
      <c r="E829" s="55" t="str">
        <f>VLOOKUP(B829,'DATA BASE'!A:C,3,FALSE)</f>
        <v>UN</v>
      </c>
      <c r="F829" s="8">
        <f>VLOOKUP(B829,'DATA BASE'!A:D,4,0)</f>
        <v>155.7</v>
      </c>
      <c r="G829" s="8">
        <f>ROUND(D829*F829,2)</f>
        <v>155.7</v>
      </c>
      <c r="H829" s="32"/>
      <c r="I829" s="4"/>
    </row>
    <row r="830" spans="1:9" s="31" customFormat="1" ht="12.75">
      <c r="A830" s="2"/>
      <c r="B830" s="55">
        <v>7221100670</v>
      </c>
      <c r="C830" s="7" t="str">
        <f>VLOOKUP(B830,'DATA BASE'!A:C,2,FALSE)</f>
        <v>CURVA 45 FOFO JGS ESGOTO DN 80MM</v>
      </c>
      <c r="D830" s="8">
        <v>5</v>
      </c>
      <c r="E830" s="55" t="str">
        <f>VLOOKUP(B830,'DATA BASE'!A:C,3,FALSE)</f>
        <v>UN</v>
      </c>
      <c r="F830" s="8">
        <f>VLOOKUP(B830,'DATA BASE'!A:D,4,0)</f>
        <v>166.69</v>
      </c>
      <c r="G830" s="8">
        <f aca="true" t="shared" si="40" ref="G830:G842">ROUND(D830*F830,2)</f>
        <v>833.45</v>
      </c>
      <c r="H830" s="32"/>
      <c r="I830" s="4"/>
    </row>
    <row r="831" spans="1:9" s="31" customFormat="1" ht="12.75">
      <c r="A831" s="2"/>
      <c r="B831" s="55">
        <v>7221100830</v>
      </c>
      <c r="C831" s="7" t="str">
        <f>VLOOKUP(B831,'DATA BASE'!A:C,2,FALSE)</f>
        <v>CURVA 90 FOFO JGS ESGOTO DN 80MM</v>
      </c>
      <c r="D831" s="8">
        <v>2</v>
      </c>
      <c r="E831" s="55" t="str">
        <f>VLOOKUP(B831,'DATA BASE'!A:C,3,FALSE)</f>
        <v>UN</v>
      </c>
      <c r="F831" s="8">
        <f>VLOOKUP(B831,'DATA BASE'!A:D,4,0)</f>
        <v>183.17</v>
      </c>
      <c r="G831" s="8">
        <f>ROUND(D831*F831,2)</f>
        <v>366.34</v>
      </c>
      <c r="H831" s="32"/>
      <c r="I831" s="4"/>
    </row>
    <row r="832" spans="1:9" s="31" customFormat="1" ht="12.75">
      <c r="A832" s="2"/>
      <c r="B832" s="55">
        <v>7223004190</v>
      </c>
      <c r="C832" s="7" t="str">
        <f>VLOOKUP(B832,'DATA BASE'!A:C,2,FALSE)</f>
        <v>TE FOFO JGSF PN-10/16 ESG DN 80X50MM</v>
      </c>
      <c r="D832" s="8">
        <v>1</v>
      </c>
      <c r="E832" s="55" t="str">
        <f>VLOOKUP(B832,'DATA BASE'!A:C,3,FALSE)</f>
        <v>UN</v>
      </c>
      <c r="F832" s="8">
        <f>VLOOKUP(B832,'DATA BASE'!A:D,4,0)</f>
        <v>224.8</v>
      </c>
      <c r="G832" s="8">
        <f t="shared" si="40"/>
        <v>224.8</v>
      </c>
      <c r="H832" s="32"/>
      <c r="I832" s="4"/>
    </row>
    <row r="833" spans="1:9" s="31" customFormat="1" ht="12.75">
      <c r="A833" s="2"/>
      <c r="B833" s="55">
        <v>7223004200</v>
      </c>
      <c r="C833" s="7" t="str">
        <f>VLOOKUP(B833,'DATA BASE'!A:C,2,FALSE)</f>
        <v>TE FOFO JGSF PN-10/16 ESG DN 80X80MM</v>
      </c>
      <c r="D833" s="8">
        <v>3</v>
      </c>
      <c r="E833" s="55" t="str">
        <f>VLOOKUP(B833,'DATA BASE'!A:C,3,FALSE)</f>
        <v>UN</v>
      </c>
      <c r="F833" s="8">
        <f>VLOOKUP(B833,'DATA BASE'!A:D,4,0)</f>
        <v>300.41</v>
      </c>
      <c r="G833" s="8">
        <f t="shared" si="40"/>
        <v>901.23</v>
      </c>
      <c r="H833" s="32"/>
      <c r="I833" s="4"/>
    </row>
    <row r="834" spans="1:9" s="31" customFormat="1" ht="12.75">
      <c r="A834" s="2"/>
      <c r="B834" s="55">
        <v>7223005130</v>
      </c>
      <c r="C834" s="7" t="str">
        <f>VLOOKUP(B834,'DATA BASE'!A:C,2,FALSE)</f>
        <v>TE FOFO FFF PN-10/16 ESG DN 80X50MM</v>
      </c>
      <c r="D834" s="8">
        <v>2</v>
      </c>
      <c r="E834" s="55" t="str">
        <f>VLOOKUP(B834,'DATA BASE'!A:C,3,FALSE)</f>
        <v>UN</v>
      </c>
      <c r="F834" s="8">
        <f>VLOOKUP(B834,'DATA BASE'!A:D,4,0)</f>
        <v>302.46</v>
      </c>
      <c r="G834" s="8">
        <f>ROUND(D834*F834,2)</f>
        <v>604.92</v>
      </c>
      <c r="H834" s="32"/>
      <c r="I834" s="4"/>
    </row>
    <row r="835" spans="1:9" s="31" customFormat="1" ht="12.75">
      <c r="A835" s="2"/>
      <c r="B835" s="55">
        <v>7223000570</v>
      </c>
      <c r="C835" s="7" t="str">
        <f>VLOOKUP(B835,'DATA BASE'!A:C,2,FALSE)</f>
        <v>CURVA 45 FOFO FF PN-10/16 ESG DN 80MM</v>
      </c>
      <c r="D835" s="8">
        <v>5</v>
      </c>
      <c r="E835" s="55" t="str">
        <f>VLOOKUP(B835,'DATA BASE'!A:C,3,FALSE)</f>
        <v>UN</v>
      </c>
      <c r="F835" s="8">
        <f>VLOOKUP(B835,'DATA BASE'!A:D,4,0)</f>
        <v>194.15</v>
      </c>
      <c r="G835" s="8">
        <f t="shared" si="40"/>
        <v>970.75</v>
      </c>
      <c r="H835" s="32"/>
      <c r="I835" s="4"/>
    </row>
    <row r="836" spans="1:9" s="31" customFormat="1" ht="12.75">
      <c r="A836" s="2"/>
      <c r="B836" s="55">
        <v>7223002430</v>
      </c>
      <c r="C836" s="7" t="str">
        <f>VLOOKUP(B836,'DATA BASE'!A:C,2,FALSE)</f>
        <v>EXTREM FOFO PF AV PN-10/16 ESG DN 80MM</v>
      </c>
      <c r="D836" s="8">
        <v>3</v>
      </c>
      <c r="E836" s="55" t="str">
        <f>VLOOKUP(B836,'DATA BASE'!A:C,3,FALSE)</f>
        <v>UN</v>
      </c>
      <c r="F836" s="8">
        <f>VLOOKUP(B836,'DATA BASE'!A:D,4,0)</f>
        <v>347.41</v>
      </c>
      <c r="G836" s="8">
        <f t="shared" si="40"/>
        <v>1042.23</v>
      </c>
      <c r="H836" s="32"/>
      <c r="I836" s="4"/>
    </row>
    <row r="837" spans="1:9" s="31" customFormat="1" ht="12.75">
      <c r="A837" s="2"/>
      <c r="B837" s="55">
        <v>7222500010</v>
      </c>
      <c r="C837" s="7" t="str">
        <f>VLOOKUP(B837,'DATA BASE'!A:C,2,FALSE)</f>
        <v>VALV GAV CT FOFO EMB FF10/16 CAB DN 50</v>
      </c>
      <c r="D837" s="8">
        <v>2</v>
      </c>
      <c r="E837" s="55" t="str">
        <f>VLOOKUP(B837,'DATA BASE'!A:C,3,FALSE)</f>
        <v>UN</v>
      </c>
      <c r="F837" s="8">
        <f>VLOOKUP(B837,'DATA BASE'!A:D,4,0)</f>
        <v>292.81</v>
      </c>
      <c r="G837" s="8">
        <f>ROUND(D837*F837,2)</f>
        <v>585.62</v>
      </c>
      <c r="H837" s="32"/>
      <c r="I837" s="4"/>
    </row>
    <row r="838" spans="1:9" s="31" customFormat="1" ht="12.75">
      <c r="A838" s="2"/>
      <c r="B838" s="55">
        <v>7222500020</v>
      </c>
      <c r="C838" s="7" t="str">
        <f>VLOOKUP(B838,'DATA BASE'!A:C,2,FALSE)</f>
        <v>VALV GAV CT FOFO EMB FF10/16 CAB DN 80</v>
      </c>
      <c r="D838" s="8">
        <v>3</v>
      </c>
      <c r="E838" s="55" t="str">
        <f>VLOOKUP(B838,'DATA BASE'!A:C,3,FALSE)</f>
        <v>UN</v>
      </c>
      <c r="F838" s="8">
        <f>VLOOKUP(B838,'DATA BASE'!A:D,4,0)</f>
        <v>396.69</v>
      </c>
      <c r="G838" s="8">
        <f>ROUND(D838*F838,2)</f>
        <v>1190.07</v>
      </c>
      <c r="H838" s="32"/>
      <c r="I838" s="4"/>
    </row>
    <row r="839" spans="1:9" s="31" customFormat="1" ht="12.75">
      <c r="A839" s="2"/>
      <c r="B839" s="55">
        <v>7222900010</v>
      </c>
      <c r="C839" s="7" t="str">
        <f>VLOOKUP(B839,'DATA BASE'!A:C,2,FALSE)</f>
        <v>VALV VENT TRIP FOFO ESG ISO PN-10 DN 50</v>
      </c>
      <c r="D839" s="8">
        <v>2</v>
      </c>
      <c r="E839" s="55" t="str">
        <f>VLOOKUP(B839,'DATA BASE'!A:C,3,FALSE)</f>
        <v>UN</v>
      </c>
      <c r="F839" s="8">
        <f>VLOOKUP(B839,'DATA BASE'!A:D,4,0)</f>
        <v>3030.42</v>
      </c>
      <c r="G839" s="8">
        <f>ROUND(D839*F839,2)</f>
        <v>6060.84</v>
      </c>
      <c r="H839" s="32"/>
      <c r="I839" s="4"/>
    </row>
    <row r="840" spans="1:9" s="31" customFormat="1" ht="12.75">
      <c r="A840" s="2"/>
      <c r="B840" s="55">
        <v>7222000010</v>
      </c>
      <c r="C840" s="7" t="str">
        <f>VLOOKUP(B840,'DATA BASE'!A:C,2,FALSE)</f>
        <v>ARRUELA VED BOR P/FLANGE PN-10/16 DN 50</v>
      </c>
      <c r="D840" s="8">
        <v>16</v>
      </c>
      <c r="E840" s="55" t="str">
        <f>VLOOKUP(B840,'DATA BASE'!A:C,3,FALSE)</f>
        <v>UN</v>
      </c>
      <c r="F840" s="8">
        <f>VLOOKUP(B840,'DATA BASE'!A:D,4,0)</f>
        <v>8.35</v>
      </c>
      <c r="G840" s="8">
        <f>ROUND(D840*F840,2)</f>
        <v>133.6</v>
      </c>
      <c r="H840" s="32"/>
      <c r="I840" s="4"/>
    </row>
    <row r="841" spans="1:9" s="31" customFormat="1" ht="12.75">
      <c r="A841" s="2"/>
      <c r="B841" s="55">
        <v>7222000020</v>
      </c>
      <c r="C841" s="7" t="str">
        <f>VLOOKUP(B841,'DATA BASE'!A:C,2,FALSE)</f>
        <v>ARRUELA VED BOR P/FLANGE PN-10/16 DN 80</v>
      </c>
      <c r="D841" s="8">
        <v>14</v>
      </c>
      <c r="E841" s="55" t="str">
        <f>VLOOKUP(B841,'DATA BASE'!A:C,3,FALSE)</f>
        <v>UN</v>
      </c>
      <c r="F841" s="8">
        <f>VLOOKUP(B841,'DATA BASE'!A:D,4,0)</f>
        <v>7.32</v>
      </c>
      <c r="G841" s="8">
        <f t="shared" si="40"/>
        <v>102.48</v>
      </c>
      <c r="H841" s="32"/>
      <c r="I841" s="4"/>
    </row>
    <row r="842" spans="1:9" s="31" customFormat="1" ht="12.75">
      <c r="A842" s="2"/>
      <c r="B842" s="55">
        <v>7222000310</v>
      </c>
      <c r="C842" s="7" t="str">
        <f>VLOOKUP(B842,'DATA BASE'!A:C,2,FALSE)</f>
        <v>PARAFUSO ACO GALV 16 X 80MM C/PORCA</v>
      </c>
      <c r="D842" s="8">
        <v>120</v>
      </c>
      <c r="E842" s="55" t="str">
        <f>VLOOKUP(B842,'DATA BASE'!A:C,3,FALSE)</f>
        <v>UN</v>
      </c>
      <c r="F842" s="8">
        <f>VLOOKUP(B842,'DATA BASE'!A:D,4,0)</f>
        <v>5.08</v>
      </c>
      <c r="G842" s="8">
        <f t="shared" si="40"/>
        <v>609.6</v>
      </c>
      <c r="H842" s="32"/>
      <c r="I842" s="4"/>
    </row>
    <row r="843" spans="1:9" ht="15">
      <c r="A843" s="20">
        <v>28</v>
      </c>
      <c r="B843" s="12" t="s">
        <v>88</v>
      </c>
      <c r="C843" s="12"/>
      <c r="D843" s="5">
        <v>26</v>
      </c>
      <c r="E843" s="12" t="s">
        <v>16</v>
      </c>
      <c r="F843" s="12"/>
      <c r="G843" s="5">
        <f>SUBTOTAL(9,G844:G864)</f>
        <v>27251.109999999993</v>
      </c>
      <c r="I843" s="4"/>
    </row>
    <row r="844" spans="1:9" ht="15">
      <c r="A844" s="1"/>
      <c r="B844" s="44" t="s">
        <v>55</v>
      </c>
      <c r="C844" s="13"/>
      <c r="D844" s="52"/>
      <c r="E844" s="13"/>
      <c r="F844" s="13"/>
      <c r="G844" s="6">
        <f>SUBTOTAL(9,G845:G846)</f>
        <v>9545.74</v>
      </c>
      <c r="I844" s="4"/>
    </row>
    <row r="845" spans="1:9" s="9" customFormat="1" ht="12.75" customHeight="1">
      <c r="A845" s="2">
        <v>2174042010</v>
      </c>
      <c r="B845" s="55">
        <v>7260250040</v>
      </c>
      <c r="C845" s="7" t="str">
        <f>VLOOKUP(B845,'DATA BASE'!A:C,2,FALSE)</f>
        <v>REDE ESG FOFO 80 ATE 1,25m PARAL S/F</v>
      </c>
      <c r="D845" s="10">
        <v>26</v>
      </c>
      <c r="E845" s="55" t="str">
        <f>VLOOKUP(B845,'DATA BASE'!A:C,3,FALSE)</f>
        <v>M</v>
      </c>
      <c r="F845" s="8">
        <f>VLOOKUP(B845,'DATA BASE'!A:D,4,0)</f>
        <v>116.59</v>
      </c>
      <c r="G845" s="8">
        <f>ROUND(D845*F845,2)</f>
        <v>3031.34</v>
      </c>
      <c r="H845" s="11"/>
      <c r="I845" s="4"/>
    </row>
    <row r="846" spans="1:9" s="9" customFormat="1" ht="12.75" customHeight="1">
      <c r="A846" s="2">
        <v>2990007551</v>
      </c>
      <c r="B846" s="55">
        <v>7179000003</v>
      </c>
      <c r="C846" s="7" t="str">
        <f>VLOOKUP(B846,'DATA BASE'!A:C,2,FALSE)</f>
        <v>TRAVESSIA RECALQUE TREB-C - RIO NOVO SUL</v>
      </c>
      <c r="D846" s="10">
        <v>1</v>
      </c>
      <c r="E846" s="55" t="str">
        <f>VLOOKUP(B846,'DATA BASE'!A:C,3,FALSE)</f>
        <v>UN</v>
      </c>
      <c r="F846" s="8">
        <f>VLOOKUP(B846,'DATA BASE'!A:D,4,0)</f>
        <v>6514.4</v>
      </c>
      <c r="G846" s="8">
        <f>ROUND(D846*F846,2)</f>
        <v>6514.4</v>
      </c>
      <c r="H846" s="11"/>
      <c r="I846" s="4"/>
    </row>
    <row r="847" spans="2:9" s="55" customFormat="1" ht="15">
      <c r="B847" s="13" t="s">
        <v>718</v>
      </c>
      <c r="C847" s="13"/>
      <c r="D847" s="52"/>
      <c r="E847" s="13"/>
      <c r="F847" s="13"/>
      <c r="G847" s="45">
        <f>SUBTOTAL(9,G848:G864)</f>
        <v>17705.369999999995</v>
      </c>
      <c r="H847" s="2"/>
      <c r="I847" s="4"/>
    </row>
    <row r="848" spans="2:9" s="55" customFormat="1" ht="12.75">
      <c r="B848" s="55">
        <v>7220150150</v>
      </c>
      <c r="C848" s="7" t="str">
        <f>VLOOKUP(B848,'DATA BASE'!A:C,2,FALSE)</f>
        <v>TUBO FOFO K9 ESG PB JE NBR15420 DN 80MM</v>
      </c>
      <c r="D848" s="8">
        <v>30</v>
      </c>
      <c r="E848" s="55" t="str">
        <f>VLOOKUP(B848,'DATA BASE'!A:C,3,FALSE)</f>
        <v>M</v>
      </c>
      <c r="F848" s="8">
        <f>VLOOKUP(B848,'DATA BASE'!A:D,4,0)</f>
        <v>246.93</v>
      </c>
      <c r="G848" s="8">
        <f aca="true" t="shared" si="41" ref="G848:G864">ROUND(D848*F848,2)</f>
        <v>7407.9</v>
      </c>
      <c r="H848" s="2"/>
      <c r="I848" s="4"/>
    </row>
    <row r="849" spans="2:9" s="55" customFormat="1" ht="12.75">
      <c r="B849" s="55">
        <v>7220450010</v>
      </c>
      <c r="C849" s="7" t="str">
        <f>VLOOKUP(B849,'DATA BASE'!A:C,2,FALSE)</f>
        <v>TOCO FOFO K9 PF10 ESG DN 80 ATE 0,50M</v>
      </c>
      <c r="D849" s="8">
        <v>2</v>
      </c>
      <c r="E849" s="55" t="str">
        <f>VLOOKUP(B849,'DATA BASE'!A:C,3,FALSE)</f>
        <v>UN</v>
      </c>
      <c r="F849" s="8">
        <f>VLOOKUP(B849,'DATA BASE'!A:D,4,0)</f>
        <v>153.93</v>
      </c>
      <c r="G849" s="8">
        <f t="shared" si="41"/>
        <v>307.86</v>
      </c>
      <c r="H849" s="2"/>
      <c r="I849" s="4"/>
    </row>
    <row r="850" spans="2:9" s="55" customFormat="1" ht="12.75">
      <c r="B850" s="55">
        <v>7220450060</v>
      </c>
      <c r="C850" s="7" t="str">
        <f>VLOOKUP(B850,'DATA BASE'!A:C,2,FALSE)</f>
        <v>TOCO FOFO K9 PF10 ESG DN 80 4,51A5,80M</v>
      </c>
      <c r="D850" s="8">
        <v>1</v>
      </c>
      <c r="E850" s="55" t="str">
        <f>VLOOKUP(B850,'DATA BASE'!A:C,3,FALSE)</f>
        <v>UN</v>
      </c>
      <c r="F850" s="8">
        <f>VLOOKUP(B850,'DATA BASE'!A:D,4,0)</f>
        <v>1191.73</v>
      </c>
      <c r="G850" s="8">
        <f t="shared" si="41"/>
        <v>1191.73</v>
      </c>
      <c r="H850" s="2"/>
      <c r="I850" s="4"/>
    </row>
    <row r="851" spans="2:9" s="55" customFormat="1" ht="12.75">
      <c r="B851" s="55">
        <v>7220450060</v>
      </c>
      <c r="C851" s="7" t="str">
        <f>VLOOKUP(B851,'DATA BASE'!A:C,2,FALSE)</f>
        <v>TOCO FOFO K9 PF10 ESG DN 80 4,51A5,80M</v>
      </c>
      <c r="D851" s="8">
        <v>1</v>
      </c>
      <c r="E851" s="55" t="str">
        <f>VLOOKUP(B851,'DATA BASE'!A:C,3,FALSE)</f>
        <v>UN</v>
      </c>
      <c r="F851" s="8">
        <f>VLOOKUP(B851,'DATA BASE'!A:D,4,0)</f>
        <v>1191.73</v>
      </c>
      <c r="G851" s="8">
        <f t="shared" si="41"/>
        <v>1191.73</v>
      </c>
      <c r="H851" s="2"/>
      <c r="I851" s="4"/>
    </row>
    <row r="852" spans="1:9" s="31" customFormat="1" ht="12.75">
      <c r="A852" s="2">
        <v>2990007550</v>
      </c>
      <c r="B852" s="55">
        <v>7220500010</v>
      </c>
      <c r="C852" s="7" t="str">
        <f>VLOOKUP(B852,'DATA BASE'!A:C,2,FALSE)</f>
        <v>TOCO FOFO K9 PP ESG DN 80 ATE 0,50M</v>
      </c>
      <c r="D852" s="8">
        <v>2</v>
      </c>
      <c r="E852" s="55" t="str">
        <f>VLOOKUP(B852,'DATA BASE'!A:C,3,FALSE)</f>
        <v>UN</v>
      </c>
      <c r="F852" s="8">
        <f>VLOOKUP(B852,'DATA BASE'!A:D,4,0)</f>
        <v>97.9</v>
      </c>
      <c r="G852" s="8">
        <f t="shared" si="41"/>
        <v>195.8</v>
      </c>
      <c r="H852" s="32"/>
      <c r="I852" s="4"/>
    </row>
    <row r="853" spans="1:9" s="31" customFormat="1" ht="12.75">
      <c r="A853" s="2"/>
      <c r="B853" s="55">
        <v>7220500020</v>
      </c>
      <c r="C853" s="7" t="str">
        <f>VLOOKUP(B853,'DATA BASE'!A:C,2,FALSE)</f>
        <v>TOCO FOFO K9 PP ESG DN 80 0,51A1,50M</v>
      </c>
      <c r="D853" s="8">
        <v>2</v>
      </c>
      <c r="E853" s="55" t="str">
        <f>VLOOKUP(B853,'DATA BASE'!A:C,3,FALSE)</f>
        <v>UN</v>
      </c>
      <c r="F853" s="8">
        <f>VLOOKUP(B853,'DATA BASE'!A:D,4,0)</f>
        <v>293.72</v>
      </c>
      <c r="G853" s="8">
        <f t="shared" si="41"/>
        <v>587.44</v>
      </c>
      <c r="H853" s="32"/>
      <c r="I853" s="4"/>
    </row>
    <row r="854" spans="1:9" s="31" customFormat="1" ht="12.75">
      <c r="A854" s="2"/>
      <c r="B854" s="55">
        <v>7221100510</v>
      </c>
      <c r="C854" s="7" t="str">
        <f>VLOOKUP(B854,'DATA BASE'!A:C,2,FALSE)</f>
        <v>CURVA 22 FOFO JGS ESGOTO DN 80MM</v>
      </c>
      <c r="D854" s="8">
        <v>4</v>
      </c>
      <c r="E854" s="55" t="str">
        <f>VLOOKUP(B854,'DATA BASE'!A:C,3,FALSE)</f>
        <v>UN</v>
      </c>
      <c r="F854" s="8">
        <f>VLOOKUP(B854,'DATA BASE'!A:D,4,0)</f>
        <v>155.7</v>
      </c>
      <c r="G854" s="8">
        <f t="shared" si="41"/>
        <v>622.8</v>
      </c>
      <c r="H854" s="32"/>
      <c r="I854" s="4"/>
    </row>
    <row r="855" spans="1:9" s="31" customFormat="1" ht="12.75">
      <c r="A855" s="2"/>
      <c r="B855" s="55">
        <v>7221100670</v>
      </c>
      <c r="C855" s="7" t="str">
        <f>VLOOKUP(B855,'DATA BASE'!A:C,2,FALSE)</f>
        <v>CURVA 45 FOFO JGS ESGOTO DN 80MM</v>
      </c>
      <c r="D855" s="8">
        <v>4</v>
      </c>
      <c r="E855" s="55" t="str">
        <f>VLOOKUP(B855,'DATA BASE'!A:C,3,FALSE)</f>
        <v>UN</v>
      </c>
      <c r="F855" s="8">
        <f>VLOOKUP(B855,'DATA BASE'!A:D,4,0)</f>
        <v>166.69</v>
      </c>
      <c r="G855" s="8">
        <f t="shared" si="41"/>
        <v>666.76</v>
      </c>
      <c r="H855" s="32"/>
      <c r="I855" s="4"/>
    </row>
    <row r="856" spans="1:9" s="31" customFormat="1" ht="12.75">
      <c r="A856" s="2"/>
      <c r="B856" s="55">
        <v>7221100830</v>
      </c>
      <c r="C856" s="7" t="str">
        <f>VLOOKUP(B856,'DATA BASE'!A:C,2,FALSE)</f>
        <v>CURVA 90 FOFO JGS ESGOTO DN 80MM</v>
      </c>
      <c r="D856" s="8">
        <v>6</v>
      </c>
      <c r="E856" s="55" t="str">
        <f>VLOOKUP(B856,'DATA BASE'!A:C,3,FALSE)</f>
        <v>UN</v>
      </c>
      <c r="F856" s="8">
        <f>VLOOKUP(B856,'DATA BASE'!A:D,4,0)</f>
        <v>183.17</v>
      </c>
      <c r="G856" s="8">
        <f t="shared" si="41"/>
        <v>1099.02</v>
      </c>
      <c r="H856" s="32"/>
      <c r="I856" s="4"/>
    </row>
    <row r="857" spans="1:9" s="31" customFormat="1" ht="12.75">
      <c r="A857" s="2"/>
      <c r="B857" s="55">
        <v>7222000010</v>
      </c>
      <c r="C857" s="7" t="str">
        <f>VLOOKUP(B857,'DATA BASE'!A:C,2,FALSE)</f>
        <v>ARRUELA VED BOR P/FLANGE PN-10/16 DN 50</v>
      </c>
      <c r="D857" s="8">
        <v>2</v>
      </c>
      <c r="E857" s="55" t="str">
        <f>VLOOKUP(B857,'DATA BASE'!A:C,3,FALSE)</f>
        <v>UN</v>
      </c>
      <c r="F857" s="8">
        <f>VLOOKUP(B857,'DATA BASE'!A:D,4,0)</f>
        <v>8.35</v>
      </c>
      <c r="G857" s="8">
        <f t="shared" si="41"/>
        <v>16.7</v>
      </c>
      <c r="H857" s="32"/>
      <c r="I857" s="4"/>
    </row>
    <row r="858" spans="1:9" s="31" customFormat="1" ht="12.75">
      <c r="A858" s="2"/>
      <c r="B858" s="55">
        <v>7222000020</v>
      </c>
      <c r="C858" s="7" t="str">
        <f>VLOOKUP(B858,'DATA BASE'!A:C,2,FALSE)</f>
        <v>ARRUELA VED BOR P/FLANGE PN-10/16 DN 80</v>
      </c>
      <c r="D858" s="8">
        <v>5</v>
      </c>
      <c r="E858" s="55" t="str">
        <f>VLOOKUP(B858,'DATA BASE'!A:C,3,FALSE)</f>
        <v>UN</v>
      </c>
      <c r="F858" s="8">
        <f>VLOOKUP(B858,'DATA BASE'!A:D,4,0)</f>
        <v>7.32</v>
      </c>
      <c r="G858" s="8">
        <f t="shared" si="41"/>
        <v>36.6</v>
      </c>
      <c r="H858" s="32"/>
      <c r="I858" s="4"/>
    </row>
    <row r="859" spans="1:9" s="31" customFormat="1" ht="12.75">
      <c r="A859" s="2"/>
      <c r="B859" s="55">
        <v>7222000310</v>
      </c>
      <c r="C859" s="7" t="str">
        <f>VLOOKUP(B859,'DATA BASE'!A:C,2,FALSE)</f>
        <v>PARAFUSO ACO GALV 16 X 80MM C/PORCA</v>
      </c>
      <c r="D859" s="8">
        <v>28</v>
      </c>
      <c r="E859" s="55" t="str">
        <f>VLOOKUP(B859,'DATA BASE'!A:C,3,FALSE)</f>
        <v>UN</v>
      </c>
      <c r="F859" s="8">
        <f>VLOOKUP(B859,'DATA BASE'!A:D,4,0)</f>
        <v>5.08</v>
      </c>
      <c r="G859" s="8">
        <f t="shared" si="41"/>
        <v>142.24</v>
      </c>
      <c r="H859" s="32"/>
      <c r="I859" s="4"/>
    </row>
    <row r="860" spans="1:9" s="31" customFormat="1" ht="12.75">
      <c r="A860" s="2"/>
      <c r="B860" s="55">
        <v>7222500010</v>
      </c>
      <c r="C860" s="7" t="str">
        <f>VLOOKUP(B860,'DATA BASE'!A:C,2,FALSE)</f>
        <v>VALV GAV CT FOFO EMB FF10/16 CAB DN 50</v>
      </c>
      <c r="D860" s="8">
        <v>1</v>
      </c>
      <c r="E860" s="55" t="str">
        <f>VLOOKUP(B860,'DATA BASE'!A:C,3,FALSE)</f>
        <v>UN</v>
      </c>
      <c r="F860" s="8">
        <f>VLOOKUP(B860,'DATA BASE'!A:D,4,0)</f>
        <v>292.81</v>
      </c>
      <c r="G860" s="8">
        <f t="shared" si="41"/>
        <v>292.81</v>
      </c>
      <c r="H860" s="32"/>
      <c r="I860" s="4"/>
    </row>
    <row r="861" spans="1:9" s="31" customFormat="1" ht="12.75">
      <c r="A861" s="2"/>
      <c r="B861" s="55">
        <v>7222900010</v>
      </c>
      <c r="C861" s="7" t="str">
        <f>VLOOKUP(B861,'DATA BASE'!A:C,2,FALSE)</f>
        <v>VALV VENT TRIP FOFO ESG ISO PN-10 DN 50</v>
      </c>
      <c r="D861" s="8">
        <v>1</v>
      </c>
      <c r="E861" s="55" t="str">
        <f>VLOOKUP(B861,'DATA BASE'!A:C,3,FALSE)</f>
        <v>UN</v>
      </c>
      <c r="F861" s="8">
        <f>VLOOKUP(B861,'DATA BASE'!A:D,4,0)</f>
        <v>3030.42</v>
      </c>
      <c r="G861" s="8">
        <f t="shared" si="41"/>
        <v>3030.42</v>
      </c>
      <c r="H861" s="32"/>
      <c r="I861" s="4"/>
    </row>
    <row r="862" spans="1:9" s="31" customFormat="1" ht="12.75">
      <c r="A862" s="2"/>
      <c r="B862" s="55">
        <v>7223000570</v>
      </c>
      <c r="C862" s="7" t="str">
        <f>VLOOKUP(B862,'DATA BASE'!A:C,2,FALSE)</f>
        <v>CURVA 45 FOFO FF PN-10/16 ESG DN 80MM</v>
      </c>
      <c r="D862" s="8">
        <v>2</v>
      </c>
      <c r="E862" s="55" t="str">
        <f>VLOOKUP(B862,'DATA BASE'!A:C,3,FALSE)</f>
        <v>UN</v>
      </c>
      <c r="F862" s="8">
        <f>VLOOKUP(B862,'DATA BASE'!A:D,4,0)</f>
        <v>194.15</v>
      </c>
      <c r="G862" s="8">
        <f t="shared" si="41"/>
        <v>388.3</v>
      </c>
      <c r="H862" s="32"/>
      <c r="I862" s="4"/>
    </row>
    <row r="863" spans="1:9" s="31" customFormat="1" ht="12.75">
      <c r="A863" s="2"/>
      <c r="B863" s="55">
        <v>7223004190</v>
      </c>
      <c r="C863" s="7" t="str">
        <f>VLOOKUP(B863,'DATA BASE'!A:C,2,FALSE)</f>
        <v>TE FOFO JGSF PN-10/16 ESG DN 80X50MM</v>
      </c>
      <c r="D863" s="8">
        <v>1</v>
      </c>
      <c r="E863" s="55" t="str">
        <f>VLOOKUP(B863,'DATA BASE'!A:C,3,FALSE)</f>
        <v>UN</v>
      </c>
      <c r="F863" s="8">
        <f>VLOOKUP(B863,'DATA BASE'!A:D,4,0)</f>
        <v>224.8</v>
      </c>
      <c r="G863" s="8">
        <f t="shared" si="41"/>
        <v>224.8</v>
      </c>
      <c r="H863" s="32"/>
      <c r="I863" s="4"/>
    </row>
    <row r="864" spans="1:9" s="31" customFormat="1" ht="12.75">
      <c r="A864" s="2"/>
      <c r="B864" s="55">
        <v>7223005130</v>
      </c>
      <c r="C864" s="7" t="str">
        <f>VLOOKUP(B864,'DATA BASE'!A:C,2,FALSE)</f>
        <v>TE FOFO FFF PN-10/16 ESG DN 80X50MM</v>
      </c>
      <c r="D864" s="8">
        <v>1</v>
      </c>
      <c r="E864" s="55" t="str">
        <f>VLOOKUP(B864,'DATA BASE'!A:C,3,FALSE)</f>
        <v>UN</v>
      </c>
      <c r="F864" s="8">
        <f>VLOOKUP(B864,'DATA BASE'!A:D,4,0)</f>
        <v>302.46</v>
      </c>
      <c r="G864" s="8">
        <f t="shared" si="41"/>
        <v>302.46</v>
      </c>
      <c r="H864" s="32"/>
      <c r="I864" s="4"/>
    </row>
    <row r="865" spans="1:9" ht="15">
      <c r="A865" s="20">
        <v>29</v>
      </c>
      <c r="B865" s="12" t="s">
        <v>89</v>
      </c>
      <c r="C865" s="12"/>
      <c r="D865" s="5">
        <v>165</v>
      </c>
      <c r="E865" s="12" t="s">
        <v>16</v>
      </c>
      <c r="F865" s="12"/>
      <c r="G865" s="5">
        <f>SUBTOTAL(9,G866:G882)</f>
        <v>81096.39999999998</v>
      </c>
      <c r="I865" s="4"/>
    </row>
    <row r="866" spans="1:9" ht="15">
      <c r="A866" s="1"/>
      <c r="B866" s="44" t="s">
        <v>55</v>
      </c>
      <c r="C866" s="13"/>
      <c r="D866" s="52"/>
      <c r="E866" s="13"/>
      <c r="F866" s="13"/>
      <c r="G866" s="6">
        <f>SUBTOTAL(9,G867:G868)</f>
        <v>26488.899999999998</v>
      </c>
      <c r="I866" s="4"/>
    </row>
    <row r="867" spans="1:9" s="9" customFormat="1" ht="12.75" customHeight="1">
      <c r="A867" s="2">
        <v>2174042015</v>
      </c>
      <c r="B867" s="55">
        <v>7260250320</v>
      </c>
      <c r="C867" s="7" t="str">
        <f>VLOOKUP(B867,'DATA BASE'!A:C,2,FALSE)</f>
        <v>REDE ESG FOFO 100 ATE 1,25m PARAL S/F</v>
      </c>
      <c r="D867" s="10">
        <v>165</v>
      </c>
      <c r="E867" s="55" t="str">
        <f>VLOOKUP(B867,'DATA BASE'!A:C,3,FALSE)</f>
        <v>M</v>
      </c>
      <c r="F867" s="8">
        <f>VLOOKUP(B867,'DATA BASE'!A:D,4,0)</f>
        <v>117.94</v>
      </c>
      <c r="G867" s="8">
        <f>ROUND(D867*F867,2)</f>
        <v>19460.1</v>
      </c>
      <c r="H867" s="11"/>
      <c r="I867" s="4"/>
    </row>
    <row r="868" spans="1:9" s="9" customFormat="1" ht="12.75" customHeight="1">
      <c r="A868" s="2">
        <v>2990007563</v>
      </c>
      <c r="B868" s="55">
        <v>7179000004</v>
      </c>
      <c r="C868" s="7" t="str">
        <f>VLOOKUP(B868,'DATA BASE'!A:C,2,FALSE)</f>
        <v>TRAVESSIA RECALQUE TREB-E - RIO NOVO SUL</v>
      </c>
      <c r="D868" s="10">
        <v>1</v>
      </c>
      <c r="E868" s="55" t="str">
        <f>VLOOKUP(B868,'DATA BASE'!A:C,3,FALSE)</f>
        <v>UN</v>
      </c>
      <c r="F868" s="8">
        <f>VLOOKUP(B868,'DATA BASE'!A:D,4,0)</f>
        <v>7028.8</v>
      </c>
      <c r="G868" s="8">
        <f>ROUND(D868*F868,2)</f>
        <v>7028.8</v>
      </c>
      <c r="H868" s="11"/>
      <c r="I868" s="4"/>
    </row>
    <row r="869" spans="1:9" ht="15">
      <c r="A869" s="1"/>
      <c r="B869" s="44" t="s">
        <v>33</v>
      </c>
      <c r="C869" s="44"/>
      <c r="D869" s="53"/>
      <c r="E869" s="44"/>
      <c r="F869" s="44"/>
      <c r="G869" s="45">
        <f>SUBTOTAL(9,G870:G870)</f>
        <v>2152.98</v>
      </c>
      <c r="I869" s="4"/>
    </row>
    <row r="870" spans="1:9" ht="12.75">
      <c r="A870" s="2">
        <v>2990007548</v>
      </c>
      <c r="B870" s="55">
        <v>7089000027</v>
      </c>
      <c r="C870" s="7" t="str">
        <f>VLOOKUP(B870,'DATA BASE'!A:C,2,FALSE)</f>
        <v>CAIXA VENTOSA ESG ALVEN 0,15 CF PROJETO</v>
      </c>
      <c r="D870" s="8">
        <v>1</v>
      </c>
      <c r="E870" s="55" t="str">
        <f>VLOOKUP(B870,'DATA BASE'!A:C,3,FALSE)</f>
        <v>UN</v>
      </c>
      <c r="F870" s="8">
        <f>VLOOKUP(B870,'DATA BASE'!A:D,4,0)</f>
        <v>2152.98</v>
      </c>
      <c r="G870" s="8">
        <f>ROUND(D870*F870,2)</f>
        <v>2152.98</v>
      </c>
      <c r="I870" s="4"/>
    </row>
    <row r="871" spans="2:9" s="55" customFormat="1" ht="15">
      <c r="B871" s="13" t="s">
        <v>718</v>
      </c>
      <c r="C871" s="13"/>
      <c r="D871" s="52"/>
      <c r="E871" s="13"/>
      <c r="F871" s="13"/>
      <c r="G871" s="45">
        <f>SUBTOTAL(9,G872:G882)</f>
        <v>52454.51999999999</v>
      </c>
      <c r="H871" s="2"/>
      <c r="I871" s="4"/>
    </row>
    <row r="872" spans="2:9" s="55" customFormat="1" ht="12.75">
      <c r="B872" s="55">
        <v>7220150160</v>
      </c>
      <c r="C872" s="7" t="str">
        <f>VLOOKUP(B872,'DATA BASE'!A:C,2,FALSE)</f>
        <v>TUBO FOFO K9 ESG PB JE NBR15420 DN 100MM</v>
      </c>
      <c r="D872" s="8">
        <v>168</v>
      </c>
      <c r="E872" s="55" t="str">
        <f>VLOOKUP(B872,'DATA BASE'!A:C,3,FALSE)</f>
        <v>M</v>
      </c>
      <c r="F872" s="8">
        <f>VLOOKUP(B872,'DATA BASE'!A:D,4,0)</f>
        <v>257.89</v>
      </c>
      <c r="G872" s="8">
        <f aca="true" t="shared" si="42" ref="G872:G881">ROUND(D872*F872,2)</f>
        <v>43325.52</v>
      </c>
      <c r="H872" s="2"/>
      <c r="I872" s="4"/>
    </row>
    <row r="873" spans="2:9" s="55" customFormat="1" ht="12.75">
      <c r="B873" s="55">
        <v>7220400120</v>
      </c>
      <c r="C873" s="7" t="str">
        <f>VLOOKUP(B873,'DATA BASE'!A:C,2,FALSE)</f>
        <v>TOCO FOFO K9 FF10 ESG DN 100 4,51A5,80M</v>
      </c>
      <c r="D873" s="8">
        <v>1</v>
      </c>
      <c r="E873" s="55" t="str">
        <f>VLOOKUP(B873,'DATA BASE'!A:C,3,FALSE)</f>
        <v>UN</v>
      </c>
      <c r="F873" s="8">
        <f>VLOOKUP(B873,'DATA BASE'!A:D,4,0)</f>
        <v>1530.67</v>
      </c>
      <c r="G873" s="8">
        <f t="shared" si="42"/>
        <v>1530.67</v>
      </c>
      <c r="H873" s="2"/>
      <c r="I873" s="4"/>
    </row>
    <row r="874" spans="2:9" s="55" customFormat="1" ht="12.75">
      <c r="B874" s="55">
        <v>7220500080</v>
      </c>
      <c r="C874" s="7" t="str">
        <f>VLOOKUP(B874,'DATA BASE'!A:C,2,FALSE)</f>
        <v>TOCO FOFO K9 PP ESG DN 100 0,51A1,50M</v>
      </c>
      <c r="D874" s="8">
        <v>1</v>
      </c>
      <c r="E874" s="55" t="str">
        <f>VLOOKUP(B874,'DATA BASE'!A:C,3,FALSE)</f>
        <v>UN</v>
      </c>
      <c r="F874" s="8">
        <f>VLOOKUP(B874,'DATA BASE'!A:D,4,0)</f>
        <v>363.26</v>
      </c>
      <c r="G874" s="8">
        <f t="shared" si="42"/>
        <v>363.26</v>
      </c>
      <c r="H874" s="2"/>
      <c r="I874" s="4"/>
    </row>
    <row r="875" spans="2:9" s="55" customFormat="1" ht="12.75">
      <c r="B875" s="55">
        <v>7220500100</v>
      </c>
      <c r="C875" s="7" t="str">
        <f>VLOOKUP(B875,'DATA BASE'!A:C,2,FALSE)</f>
        <v>TOCO FOFO K9 PP ESG DN 100 2,51A3,50M</v>
      </c>
      <c r="D875" s="8">
        <v>1</v>
      </c>
      <c r="E875" s="55" t="str">
        <f>VLOOKUP(B875,'DATA BASE'!A:C,3,FALSE)</f>
        <v>UN</v>
      </c>
      <c r="F875" s="8">
        <f>VLOOKUP(B875,'DATA BASE'!A:D,4,0)</f>
        <v>847.6</v>
      </c>
      <c r="G875" s="8">
        <f t="shared" si="42"/>
        <v>847.6</v>
      </c>
      <c r="H875" s="2"/>
      <c r="I875" s="4"/>
    </row>
    <row r="876" spans="1:9" s="31" customFormat="1" ht="12.75">
      <c r="A876" s="2">
        <v>2990007550</v>
      </c>
      <c r="B876" s="55">
        <v>7221100680</v>
      </c>
      <c r="C876" s="7" t="str">
        <f>VLOOKUP(B876,'DATA BASE'!A:C,2,FALSE)</f>
        <v>CURVA 45 FOFO JGS ESGOTO DN 100MM</v>
      </c>
      <c r="D876" s="8">
        <v>8</v>
      </c>
      <c r="E876" s="55" t="str">
        <f>VLOOKUP(B876,'DATA BASE'!A:C,3,FALSE)</f>
        <v>UN</v>
      </c>
      <c r="F876" s="8">
        <f>VLOOKUP(B876,'DATA BASE'!A:D,4,0)</f>
        <v>236.29</v>
      </c>
      <c r="G876" s="8">
        <f t="shared" si="42"/>
        <v>1890.32</v>
      </c>
      <c r="H876" s="32"/>
      <c r="I876" s="4"/>
    </row>
    <row r="877" spans="1:9" s="31" customFormat="1" ht="12.75">
      <c r="A877" s="2"/>
      <c r="B877" s="55">
        <v>7222000010</v>
      </c>
      <c r="C877" s="7" t="str">
        <f>VLOOKUP(B877,'DATA BASE'!A:C,2,FALSE)</f>
        <v>ARRUELA VED BOR P/FLANGE PN-10/16 DN 50</v>
      </c>
      <c r="D877" s="8">
        <v>2</v>
      </c>
      <c r="E877" s="55" t="str">
        <f>VLOOKUP(B877,'DATA BASE'!A:C,3,FALSE)</f>
        <v>UN</v>
      </c>
      <c r="F877" s="8">
        <f>VLOOKUP(B877,'DATA BASE'!A:D,4,0)</f>
        <v>8.35</v>
      </c>
      <c r="G877" s="8">
        <f t="shared" si="42"/>
        <v>16.7</v>
      </c>
      <c r="H877" s="32"/>
      <c r="I877" s="4"/>
    </row>
    <row r="878" spans="1:9" s="31" customFormat="1" ht="12.75">
      <c r="A878" s="2"/>
      <c r="B878" s="55">
        <v>7222000030</v>
      </c>
      <c r="C878" s="7" t="str">
        <f>VLOOKUP(B878,'DATA BASE'!A:C,2,FALSE)</f>
        <v>ARRUELA VED BOR P/FLANGE PN10/16 DN 100</v>
      </c>
      <c r="D878" s="8">
        <v>1</v>
      </c>
      <c r="E878" s="55" t="str">
        <f>VLOOKUP(B878,'DATA BASE'!A:C,3,FALSE)</f>
        <v>UN</v>
      </c>
      <c r="F878" s="8">
        <f>VLOOKUP(B878,'DATA BASE'!A:D,4,0)</f>
        <v>13.26</v>
      </c>
      <c r="G878" s="8">
        <f t="shared" si="42"/>
        <v>13.26</v>
      </c>
      <c r="H878" s="32"/>
      <c r="I878" s="4"/>
    </row>
    <row r="879" spans="1:9" s="31" customFormat="1" ht="12.75">
      <c r="A879" s="2"/>
      <c r="B879" s="55">
        <v>7222000310</v>
      </c>
      <c r="C879" s="7" t="str">
        <f>VLOOKUP(B879,'DATA BASE'!A:C,2,FALSE)</f>
        <v>PARAFUSO ACO GALV 16 X 80MM C/PORCA</v>
      </c>
      <c r="D879" s="8">
        <v>16</v>
      </c>
      <c r="E879" s="55" t="str">
        <f>VLOOKUP(B879,'DATA BASE'!A:C,3,FALSE)</f>
        <v>UN</v>
      </c>
      <c r="F879" s="8">
        <f>VLOOKUP(B879,'DATA BASE'!A:D,4,0)</f>
        <v>5.08</v>
      </c>
      <c r="G879" s="8">
        <f t="shared" si="42"/>
        <v>81.28</v>
      </c>
      <c r="H879" s="32"/>
      <c r="I879" s="4"/>
    </row>
    <row r="880" spans="1:9" s="31" customFormat="1" ht="12.75">
      <c r="A880" s="2"/>
      <c r="B880" s="55">
        <v>7222500010</v>
      </c>
      <c r="C880" s="7" t="str">
        <f>VLOOKUP(B880,'DATA BASE'!A:C,2,FALSE)</f>
        <v>VALV GAV CT FOFO EMB FF10/16 CAB DN 50</v>
      </c>
      <c r="D880" s="8">
        <v>1</v>
      </c>
      <c r="E880" s="55" t="str">
        <f>VLOOKUP(B880,'DATA BASE'!A:C,3,FALSE)</f>
        <v>UN</v>
      </c>
      <c r="F880" s="8">
        <f>VLOOKUP(B880,'DATA BASE'!A:D,4,0)</f>
        <v>292.81</v>
      </c>
      <c r="G880" s="8">
        <f t="shared" si="42"/>
        <v>292.81</v>
      </c>
      <c r="H880" s="32"/>
      <c r="I880" s="4"/>
    </row>
    <row r="881" spans="1:9" s="31" customFormat="1" ht="12.75">
      <c r="A881" s="2"/>
      <c r="B881" s="55">
        <v>7222900010</v>
      </c>
      <c r="C881" s="7" t="str">
        <f>VLOOKUP(B881,'DATA BASE'!A:C,2,FALSE)</f>
        <v>VALV VENT TRIP FOFO ESG ISO PN-10 DN 50</v>
      </c>
      <c r="D881" s="8">
        <v>1</v>
      </c>
      <c r="E881" s="55" t="str">
        <f>VLOOKUP(B881,'DATA BASE'!A:C,3,FALSE)</f>
        <v>UN</v>
      </c>
      <c r="F881" s="8">
        <f>VLOOKUP(B881,'DATA BASE'!A:D,4,0)</f>
        <v>3030.42</v>
      </c>
      <c r="G881" s="8">
        <f t="shared" si="42"/>
        <v>3030.42</v>
      </c>
      <c r="H881" s="32"/>
      <c r="I881" s="4"/>
    </row>
    <row r="882" spans="1:9" s="31" customFormat="1" ht="12.75">
      <c r="A882" s="2"/>
      <c r="B882" s="55">
        <v>7223004210</v>
      </c>
      <c r="C882" s="7" t="s">
        <v>595</v>
      </c>
      <c r="D882" s="8">
        <v>1</v>
      </c>
      <c r="E882" s="55" t="s">
        <v>7</v>
      </c>
      <c r="F882" s="8">
        <v>265.67</v>
      </c>
      <c r="G882" s="8">
        <v>1062.68</v>
      </c>
      <c r="H882" s="32"/>
      <c r="I882" s="4"/>
    </row>
    <row r="883" spans="1:9" ht="15">
      <c r="A883" s="20">
        <v>30</v>
      </c>
      <c r="B883" s="12" t="s">
        <v>91</v>
      </c>
      <c r="C883" s="12"/>
      <c r="D883" s="5">
        <v>172</v>
      </c>
      <c r="E883" s="12" t="s">
        <v>16</v>
      </c>
      <c r="F883" s="12"/>
      <c r="G883" s="5">
        <f>SUBTOTAL(9,G884:G896)</f>
        <v>81201.18999999999</v>
      </c>
      <c r="I883" s="4"/>
    </row>
    <row r="884" spans="1:9" ht="15">
      <c r="A884" s="1"/>
      <c r="B884" s="44" t="s">
        <v>55</v>
      </c>
      <c r="C884" s="13"/>
      <c r="D884" s="52"/>
      <c r="E884" s="13"/>
      <c r="F884" s="13"/>
      <c r="G884" s="6">
        <f>SUBTOTAL(9,G885:G885)</f>
        <v>20055.2</v>
      </c>
      <c r="I884" s="4"/>
    </row>
    <row r="885" spans="1:9" s="9" customFormat="1" ht="12.75" customHeight="1">
      <c r="A885" s="2">
        <v>2174012020</v>
      </c>
      <c r="B885" s="55">
        <v>7260350050</v>
      </c>
      <c r="C885" s="7" t="str">
        <f>VLOOKUP(B885,'DATA BASE'!A:C,2,FALSE)</f>
        <v>REDE ESG FOFO 150 1,26A1,75m S/PAV S/F</v>
      </c>
      <c r="D885" s="10">
        <v>172</v>
      </c>
      <c r="E885" s="55" t="str">
        <f>VLOOKUP(B885,'DATA BASE'!A:C,3,FALSE)</f>
        <v>M</v>
      </c>
      <c r="F885" s="8">
        <f>VLOOKUP(B885,'DATA BASE'!A:D,4,0)</f>
        <v>116.6</v>
      </c>
      <c r="G885" s="8">
        <f>ROUND(D885*F885,2)</f>
        <v>20055.2</v>
      </c>
      <c r="H885" s="11"/>
      <c r="I885" s="4"/>
    </row>
    <row r="886" spans="2:9" s="9" customFormat="1" ht="12.75" customHeight="1">
      <c r="B886" s="44" t="s">
        <v>33</v>
      </c>
      <c r="C886" s="44"/>
      <c r="D886" s="53"/>
      <c r="E886" s="44"/>
      <c r="F886" s="44"/>
      <c r="G886" s="45">
        <f>SUBTOTAL(9,G887:G887)</f>
        <v>2152.98</v>
      </c>
      <c r="H886" s="11"/>
      <c r="I886" s="4"/>
    </row>
    <row r="887" spans="1:9" s="9" customFormat="1" ht="12.75" customHeight="1">
      <c r="A887" s="2">
        <v>2990007548</v>
      </c>
      <c r="B887" s="55">
        <v>7089000027</v>
      </c>
      <c r="C887" s="7" t="str">
        <f>VLOOKUP(B887,'DATA BASE'!A:C,2,FALSE)</f>
        <v>CAIXA VENTOSA ESG ALVEN 0,15 CF PROJETO</v>
      </c>
      <c r="D887" s="8">
        <v>1</v>
      </c>
      <c r="E887" s="55" t="str">
        <f>VLOOKUP(B887,'DATA BASE'!A:C,3,FALSE)</f>
        <v>UN</v>
      </c>
      <c r="F887" s="8">
        <f>VLOOKUP(B887,'DATA BASE'!A:D,4,0)</f>
        <v>2152.98</v>
      </c>
      <c r="G887" s="8">
        <f>ROUND(D887*F887,2)</f>
        <v>2152.98</v>
      </c>
      <c r="H887" s="11"/>
      <c r="I887" s="4"/>
    </row>
    <row r="888" spans="2:9" s="55" customFormat="1" ht="15">
      <c r="B888" s="13" t="s">
        <v>718</v>
      </c>
      <c r="C888" s="13"/>
      <c r="D888" s="52"/>
      <c r="E888" s="13"/>
      <c r="F888" s="13"/>
      <c r="G888" s="45">
        <f>SUBTOTAL(9,G889:G896)</f>
        <v>58993.01</v>
      </c>
      <c r="H888" s="2"/>
      <c r="I888" s="4"/>
    </row>
    <row r="889" spans="2:9" s="55" customFormat="1" ht="12.75">
      <c r="B889" s="55">
        <v>7220150010</v>
      </c>
      <c r="C889" s="7" t="str">
        <f>VLOOKUP(B889,'DATA BASE'!A:C,2,FALSE)</f>
        <v>TUBO FOFO K7 ESG PB JE NBR15420 DN 150MM</v>
      </c>
      <c r="D889" s="8">
        <v>174</v>
      </c>
      <c r="E889" s="55" t="str">
        <f>VLOOKUP(B889,'DATA BASE'!A:C,3,FALSE)</f>
        <v>M</v>
      </c>
      <c r="F889" s="8">
        <f>VLOOKUP(B889,'DATA BASE'!A:D,4,0)</f>
        <v>307.63</v>
      </c>
      <c r="G889" s="8">
        <f aca="true" t="shared" si="43" ref="G889:G896">ROUND(D889*F889,2)</f>
        <v>53527.62</v>
      </c>
      <c r="H889" s="2"/>
      <c r="I889" s="4"/>
    </row>
    <row r="890" spans="2:9" s="55" customFormat="1" ht="12.75">
      <c r="B890" s="55">
        <v>7221100530</v>
      </c>
      <c r="C890" s="7" t="str">
        <f>VLOOKUP(B890,'DATA BASE'!A:C,2,FALSE)</f>
        <v>CURVA 22 FOFO JGS ESGOTO DN 150MM</v>
      </c>
      <c r="D890" s="8">
        <v>1</v>
      </c>
      <c r="E890" s="55" t="str">
        <f>VLOOKUP(B890,'DATA BASE'!A:C,3,FALSE)</f>
        <v>UN</v>
      </c>
      <c r="F890" s="8">
        <f>VLOOKUP(B890,'DATA BASE'!A:D,4,0)</f>
        <v>322.37</v>
      </c>
      <c r="G890" s="8">
        <f t="shared" si="43"/>
        <v>322.37</v>
      </c>
      <c r="H890" s="2"/>
      <c r="I890" s="4"/>
    </row>
    <row r="891" spans="1:9" s="31" customFormat="1" ht="12.75">
      <c r="A891" s="2">
        <v>2990007550</v>
      </c>
      <c r="B891" s="55">
        <v>7221100690</v>
      </c>
      <c r="C891" s="7" t="str">
        <f>VLOOKUP(B891,'DATA BASE'!A:C,2,FALSE)</f>
        <v>CURVA 45 FOFO JGS ESGOTO DN 150MM</v>
      </c>
      <c r="D891" s="8">
        <v>4</v>
      </c>
      <c r="E891" s="55" t="str">
        <f>VLOOKUP(B891,'DATA BASE'!A:C,3,FALSE)</f>
        <v>UN</v>
      </c>
      <c r="F891" s="8">
        <f>VLOOKUP(B891,'DATA BASE'!A:D,4,0)</f>
        <v>342.52</v>
      </c>
      <c r="G891" s="8">
        <f t="shared" si="43"/>
        <v>1370.08</v>
      </c>
      <c r="H891" s="32"/>
      <c r="I891" s="4"/>
    </row>
    <row r="892" spans="1:9" s="31" customFormat="1" ht="12.75">
      <c r="A892" s="2"/>
      <c r="B892" s="55">
        <v>7222000010</v>
      </c>
      <c r="C892" s="7" t="str">
        <f>VLOOKUP(B892,'DATA BASE'!A:C,2,FALSE)</f>
        <v>ARRUELA VED BOR P/FLANGE PN-10/16 DN 50</v>
      </c>
      <c r="D892" s="8">
        <v>2</v>
      </c>
      <c r="E892" s="55" t="str">
        <f>VLOOKUP(B892,'DATA BASE'!A:C,3,FALSE)</f>
        <v>UN</v>
      </c>
      <c r="F892" s="8">
        <f>VLOOKUP(B892,'DATA BASE'!A:D,4,0)</f>
        <v>8.35</v>
      </c>
      <c r="G892" s="8">
        <f t="shared" si="43"/>
        <v>16.7</v>
      </c>
      <c r="H892" s="32"/>
      <c r="I892" s="4"/>
    </row>
    <row r="893" spans="1:9" s="31" customFormat="1" ht="12.75">
      <c r="A893" s="2"/>
      <c r="B893" s="55">
        <v>7222000310</v>
      </c>
      <c r="C893" s="7" t="str">
        <f>VLOOKUP(B893,'DATA BASE'!A:C,2,FALSE)</f>
        <v>PARAFUSO ACO GALV 16 X 80MM C/PORCA</v>
      </c>
      <c r="D893" s="8">
        <v>8</v>
      </c>
      <c r="E893" s="55" t="str">
        <f>VLOOKUP(B893,'DATA BASE'!A:C,3,FALSE)</f>
        <v>UN</v>
      </c>
      <c r="F893" s="8">
        <f>VLOOKUP(B893,'DATA BASE'!A:D,4,0)</f>
        <v>5.08</v>
      </c>
      <c r="G893" s="8">
        <f t="shared" si="43"/>
        <v>40.64</v>
      </c>
      <c r="H893" s="32"/>
      <c r="I893" s="4"/>
    </row>
    <row r="894" spans="1:9" s="31" customFormat="1" ht="12.75">
      <c r="A894" s="2"/>
      <c r="B894" s="55">
        <v>7222500010</v>
      </c>
      <c r="C894" s="7" t="str">
        <f>VLOOKUP(B894,'DATA BASE'!A:C,2,FALSE)</f>
        <v>VALV GAV CT FOFO EMB FF10/16 CAB DN 50</v>
      </c>
      <c r="D894" s="8">
        <v>1</v>
      </c>
      <c r="E894" s="55" t="str">
        <f>VLOOKUP(B894,'DATA BASE'!A:C,3,FALSE)</f>
        <v>UN</v>
      </c>
      <c r="F894" s="8">
        <f>VLOOKUP(B894,'DATA BASE'!A:D,4,0)</f>
        <v>292.81</v>
      </c>
      <c r="G894" s="8">
        <f t="shared" si="43"/>
        <v>292.81</v>
      </c>
      <c r="H894" s="32"/>
      <c r="I894" s="4"/>
    </row>
    <row r="895" spans="1:9" s="31" customFormat="1" ht="12.75">
      <c r="A895" s="2"/>
      <c r="B895" s="55">
        <v>7222900010</v>
      </c>
      <c r="C895" s="7" t="str">
        <f>VLOOKUP(B895,'DATA BASE'!A:C,2,FALSE)</f>
        <v>VALV VENT TRIP FOFO ESG ISO PN-10 DN 50</v>
      </c>
      <c r="D895" s="8">
        <v>1</v>
      </c>
      <c r="E895" s="55" t="str">
        <f>VLOOKUP(B895,'DATA BASE'!A:C,3,FALSE)</f>
        <v>UN</v>
      </c>
      <c r="F895" s="8">
        <f>VLOOKUP(B895,'DATA BASE'!A:D,4,0)</f>
        <v>3030.42</v>
      </c>
      <c r="G895" s="8">
        <f t="shared" si="43"/>
        <v>3030.42</v>
      </c>
      <c r="H895" s="32"/>
      <c r="I895" s="4"/>
    </row>
    <row r="896" spans="1:9" s="31" customFormat="1" ht="12.75">
      <c r="A896" s="2"/>
      <c r="B896" s="55">
        <v>7223004240</v>
      </c>
      <c r="C896" s="7" t="str">
        <f>VLOOKUP(B896,'DATA BASE'!A:C,2,FALSE)</f>
        <v>TE FOFO JGSF PN-10/16 ESG DN 150X50MM</v>
      </c>
      <c r="D896" s="8">
        <v>1</v>
      </c>
      <c r="E896" s="55" t="str">
        <f>VLOOKUP(B896,'DATA BASE'!A:C,3,FALSE)</f>
        <v>UN</v>
      </c>
      <c r="F896" s="8">
        <f>VLOOKUP(B896,'DATA BASE'!A:D,4,0)</f>
        <v>392.37</v>
      </c>
      <c r="G896" s="8">
        <f t="shared" si="43"/>
        <v>392.37</v>
      </c>
      <c r="H896" s="32"/>
      <c r="I896" s="4"/>
    </row>
    <row r="897" spans="1:9" ht="15">
      <c r="A897" s="20">
        <v>31</v>
      </c>
      <c r="B897" s="12" t="s">
        <v>92</v>
      </c>
      <c r="C897" s="12"/>
      <c r="D897" s="5">
        <v>628</v>
      </c>
      <c r="E897" s="12" t="s">
        <v>16</v>
      </c>
      <c r="F897" s="12"/>
      <c r="G897" s="5">
        <f>SUBTOTAL(9,G898:G935)</f>
        <v>497711.7099999999</v>
      </c>
      <c r="I897" s="4"/>
    </row>
    <row r="898" spans="1:9" ht="15">
      <c r="A898" s="1"/>
      <c r="B898" s="44" t="s">
        <v>55</v>
      </c>
      <c r="C898" s="13"/>
      <c r="D898" s="52"/>
      <c r="E898" s="13"/>
      <c r="F898" s="13"/>
      <c r="G898" s="6">
        <f>SUBTOTAL(9,G899:G909)</f>
        <v>221836.52999999997</v>
      </c>
      <c r="I898" s="4"/>
    </row>
    <row r="899" spans="1:9" s="9" customFormat="1" ht="12.75" customHeight="1">
      <c r="A899" s="2">
        <v>2174012025</v>
      </c>
      <c r="B899" s="55">
        <v>7260350290</v>
      </c>
      <c r="C899" s="7" t="str">
        <f>VLOOKUP(B899,'DATA BASE'!A:C,2,FALSE)</f>
        <v>REDE ESG FOFO 200 ATE 1,25m S/PAV S/F</v>
      </c>
      <c r="D899" s="10">
        <v>88</v>
      </c>
      <c r="E899" s="55" t="str">
        <f>VLOOKUP(B899,'DATA BASE'!A:C,3,FALSE)</f>
        <v>M</v>
      </c>
      <c r="F899" s="8">
        <f>VLOOKUP(B899,'DATA BASE'!A:D,4,0)</f>
        <v>72.62</v>
      </c>
      <c r="G899" s="8">
        <f>ROUND(D899*F899,2)</f>
        <v>6390.56</v>
      </c>
      <c r="H899" s="11"/>
      <c r="I899" s="4"/>
    </row>
    <row r="900" spans="1:9" s="9" customFormat="1" ht="12.75" customHeight="1">
      <c r="A900" s="2">
        <v>2174042025</v>
      </c>
      <c r="B900" s="55">
        <v>7260350320</v>
      </c>
      <c r="C900" s="7" t="str">
        <f>VLOOKUP(B900,'DATA BASE'!A:C,2,FALSE)</f>
        <v>REDE ESG FOFO 200 ATE 1,25m PARAL S/F</v>
      </c>
      <c r="D900" s="10">
        <v>512</v>
      </c>
      <c r="E900" s="55" t="str">
        <f>VLOOKUP(B900,'DATA BASE'!A:C,3,FALSE)</f>
        <v>M</v>
      </c>
      <c r="F900" s="8">
        <f>VLOOKUP(B900,'DATA BASE'!A:D,4,0)</f>
        <v>125.32</v>
      </c>
      <c r="G900" s="8">
        <f>ROUND(D900*F900,2)</f>
        <v>64163.84</v>
      </c>
      <c r="H900" s="11"/>
      <c r="I900" s="4"/>
    </row>
    <row r="901" spans="1:9" s="9" customFormat="1" ht="12.75" customHeight="1">
      <c r="A901" s="2">
        <v>2990007567</v>
      </c>
      <c r="B901" s="55">
        <v>7179000006</v>
      </c>
      <c r="C901" s="7" t="str">
        <f>VLOOKUP(B901,'DATA BASE'!A:C,2,FALSE)</f>
        <v>FORN/MONT TUNNEL LINER Ø1,20M ESP 2,20MM</v>
      </c>
      <c r="D901" s="10">
        <v>28</v>
      </c>
      <c r="E901" s="55" t="str">
        <f>VLOOKUP(B901,'DATA BASE'!A:C,3,FALSE)</f>
        <v>M</v>
      </c>
      <c r="F901" s="8">
        <f>VLOOKUP(B901,'DATA BASE'!A:D,4,0)</f>
        <v>3644.62</v>
      </c>
      <c r="G901" s="8">
        <f>ROUND(D901*F901,2)</f>
        <v>102049.36</v>
      </c>
      <c r="H901" s="11"/>
      <c r="I901" s="4"/>
    </row>
    <row r="902" spans="1:9" ht="15">
      <c r="A902" s="1"/>
      <c r="B902" s="44" t="s">
        <v>33</v>
      </c>
      <c r="C902" s="44"/>
      <c r="D902" s="53"/>
      <c r="E902" s="44"/>
      <c r="F902" s="44"/>
      <c r="G902" s="45">
        <f>SUBTOTAL(9,G903:G906)</f>
        <v>29420.85</v>
      </c>
      <c r="I902" s="4"/>
    </row>
    <row r="903" spans="1:9" s="9" customFormat="1" ht="12.75" customHeight="1">
      <c r="A903" s="2">
        <v>2990007547</v>
      </c>
      <c r="B903" s="55">
        <v>7089000026</v>
      </c>
      <c r="C903" s="7" t="str">
        <f>VLOOKUP(B903,'DATA BASE'!A:C,2,FALSE)</f>
        <v>CAIXA DESCARGA ESG ALVEN 0,15 CF PROJETO</v>
      </c>
      <c r="D903" s="8">
        <v>2</v>
      </c>
      <c r="E903" s="55" t="str">
        <f>VLOOKUP(B903,'DATA BASE'!A:C,3,FALSE)</f>
        <v>UN</v>
      </c>
      <c r="F903" s="8">
        <f>VLOOKUP(B903,'DATA BASE'!A:D,4,0)</f>
        <v>3314.93</v>
      </c>
      <c r="G903" s="8">
        <f>ROUND(D903*F903,2)</f>
        <v>6629.86</v>
      </c>
      <c r="H903" s="11"/>
      <c r="I903" s="4"/>
    </row>
    <row r="904" spans="1:9" ht="12.75">
      <c r="A904" s="2">
        <v>2990007548</v>
      </c>
      <c r="B904" s="55">
        <v>7089000027</v>
      </c>
      <c r="C904" s="7" t="str">
        <f>VLOOKUP(B904,'DATA BASE'!A:C,2,FALSE)</f>
        <v>CAIXA VENTOSA ESG ALVEN 0,15 CF PROJETO</v>
      </c>
      <c r="D904" s="8">
        <v>2</v>
      </c>
      <c r="E904" s="55" t="str">
        <f>VLOOKUP(B904,'DATA BASE'!A:C,3,FALSE)</f>
        <v>UN</v>
      </c>
      <c r="F904" s="8">
        <f>VLOOKUP(B904,'DATA BASE'!A:D,4,0)</f>
        <v>2152.98</v>
      </c>
      <c r="G904" s="8">
        <f>ROUND(D904*F904,2)</f>
        <v>4305.96</v>
      </c>
      <c r="I904" s="4"/>
    </row>
    <row r="905" spans="1:9" s="55" customFormat="1" ht="12.75">
      <c r="A905" s="2">
        <v>2990007570</v>
      </c>
      <c r="B905" s="55">
        <v>7089000028</v>
      </c>
      <c r="C905" s="7" t="str">
        <f>VLOOKUP(B905,'DATA BASE'!A:C,2,FALSE)</f>
        <v>CAIXA 01 TRAV BR-101 ALVEN 0,20 CF PROJ</v>
      </c>
      <c r="D905" s="8">
        <v>1</v>
      </c>
      <c r="E905" s="55" t="str">
        <f>VLOOKUP(B905,'DATA BASE'!A:C,3,FALSE)</f>
        <v>UN</v>
      </c>
      <c r="F905" s="8">
        <f>VLOOKUP(B905,'DATA BASE'!A:D,4,0)</f>
        <v>9654.48</v>
      </c>
      <c r="G905" s="8">
        <f>ROUND(D905*F905,2)</f>
        <v>9654.48</v>
      </c>
      <c r="H905" s="2"/>
      <c r="I905" s="4"/>
    </row>
    <row r="906" spans="1:9" s="55" customFormat="1" ht="12.75">
      <c r="A906" s="2">
        <v>2990007571</v>
      </c>
      <c r="B906" s="55">
        <v>7089000029</v>
      </c>
      <c r="C906" s="7" t="str">
        <f>VLOOKUP(B906,'DATA BASE'!A:C,2,FALSE)</f>
        <v>CAIXA 02 TRAV BR-101 ALVEN 0,20 CF PROJ</v>
      </c>
      <c r="D906" s="8">
        <v>1</v>
      </c>
      <c r="E906" s="55" t="str">
        <f>VLOOKUP(B906,'DATA BASE'!A:C,3,FALSE)</f>
        <v>UN</v>
      </c>
      <c r="F906" s="8">
        <f>VLOOKUP(B906,'DATA BASE'!A:D,4,0)</f>
        <v>8830.55</v>
      </c>
      <c r="G906" s="8">
        <f>ROUND(D906*F906,2)</f>
        <v>8830.55</v>
      </c>
      <c r="H906" s="2"/>
      <c r="I906" s="4"/>
    </row>
    <row r="907" spans="2:9" s="9" customFormat="1" ht="12.75" customHeight="1">
      <c r="B907" s="13" t="s">
        <v>39</v>
      </c>
      <c r="C907" s="13"/>
      <c r="D907" s="52"/>
      <c r="E907" s="13"/>
      <c r="F907" s="13"/>
      <c r="G907" s="45">
        <f>SUBTOTAL(9,G908:G909)</f>
        <v>19811.920000000002</v>
      </c>
      <c r="H907" s="11"/>
      <c r="I907" s="4"/>
    </row>
    <row r="908" spans="1:9" ht="12.75">
      <c r="A908" s="2">
        <v>2990007568</v>
      </c>
      <c r="B908" s="55">
        <v>7169000151</v>
      </c>
      <c r="C908" s="7" t="str">
        <f>VLOOKUP(B908,'DATA BASE'!A:C,2,FALSE)</f>
        <v>MONT INST MAT HID TRAVESSIATUNNEL LINNER</v>
      </c>
      <c r="D908" s="10">
        <v>1</v>
      </c>
      <c r="E908" s="55" t="str">
        <f>VLOOKUP(B908,'DATA BASE'!A:C,3,FALSE)</f>
        <v>UN</v>
      </c>
      <c r="F908" s="8">
        <f>VLOOKUP(B908,'DATA BASE'!A:D,4,0)</f>
        <v>12783.12</v>
      </c>
      <c r="G908" s="8">
        <f>ROUND(D908*F908,2)</f>
        <v>12783.12</v>
      </c>
      <c r="I908" s="4"/>
    </row>
    <row r="909" spans="1:9" s="9" customFormat="1" ht="12.75" customHeight="1">
      <c r="A909" s="2">
        <v>2990007572</v>
      </c>
      <c r="B909" s="55">
        <v>7179000005</v>
      </c>
      <c r="C909" s="7" t="str">
        <f>VLOOKUP(B909,'DATA BASE'!A:C,2,FALSE)</f>
        <v>TRAVESSIA RECALQUE TREB-H - RIO NOVO SUL</v>
      </c>
      <c r="D909" s="10">
        <v>1</v>
      </c>
      <c r="E909" s="55" t="str">
        <f>VLOOKUP(B909,'DATA BASE'!A:C,3,FALSE)</f>
        <v>UN</v>
      </c>
      <c r="F909" s="8">
        <f>VLOOKUP(B909,'DATA BASE'!A:D,4,0)</f>
        <v>7028.8</v>
      </c>
      <c r="G909" s="8">
        <f>ROUND(D909*F909,2)</f>
        <v>7028.8</v>
      </c>
      <c r="H909" s="11"/>
      <c r="I909" s="4"/>
    </row>
    <row r="910" spans="2:9" s="55" customFormat="1" ht="15">
      <c r="B910" s="13" t="s">
        <v>718</v>
      </c>
      <c r="C910" s="13"/>
      <c r="D910" s="52"/>
      <c r="E910" s="13"/>
      <c r="F910" s="13"/>
      <c r="G910" s="45">
        <f>SUBTOTAL(9,G911:G935)</f>
        <v>275875.18</v>
      </c>
      <c r="H910" s="2"/>
      <c r="I910" s="4"/>
    </row>
    <row r="911" spans="2:9" s="55" customFormat="1" ht="12.75">
      <c r="B911" s="55">
        <v>7220150020</v>
      </c>
      <c r="C911" s="7" t="str">
        <f>VLOOKUP(B911,'DATA BASE'!A:C,2,FALSE)</f>
        <v>TUBO FOFO K7 ESG PB JE NBR15420 DN 200MM</v>
      </c>
      <c r="D911" s="8">
        <v>630</v>
      </c>
      <c r="E911" s="55" t="str">
        <f>VLOOKUP(B911,'DATA BASE'!A:C,3,FALSE)</f>
        <v>M</v>
      </c>
      <c r="F911" s="8">
        <f>VLOOKUP(B911,'DATA BASE'!A:D,4,0)</f>
        <v>358.35</v>
      </c>
      <c r="G911" s="8">
        <f aca="true" t="shared" si="44" ref="G911:G935">ROUND(D911*F911,2)</f>
        <v>225760.5</v>
      </c>
      <c r="H911" s="2"/>
      <c r="I911" s="4"/>
    </row>
    <row r="912" spans="2:9" s="55" customFormat="1" ht="12.75">
      <c r="B912" s="55">
        <v>7220400240</v>
      </c>
      <c r="C912" s="7" t="str">
        <f>VLOOKUP(B912,'DATA BASE'!A:C,2,FALSE)</f>
        <v>TOCO FOFO K9 FF10 ESG DN 200 4,51A5,80M</v>
      </c>
      <c r="D912" s="8">
        <v>5</v>
      </c>
      <c r="E912" s="55" t="str">
        <f>VLOOKUP(B912,'DATA BASE'!A:C,3,FALSE)</f>
        <v>UN</v>
      </c>
      <c r="F912" s="8">
        <f>VLOOKUP(B912,'DATA BASE'!A:D,4,0)</f>
        <v>3120.21</v>
      </c>
      <c r="G912" s="8">
        <f t="shared" si="44"/>
        <v>15601.05</v>
      </c>
      <c r="H912" s="2"/>
      <c r="I912" s="4"/>
    </row>
    <row r="913" spans="2:9" s="55" customFormat="1" ht="12.75">
      <c r="B913" s="55">
        <v>7220450200</v>
      </c>
      <c r="C913" s="7" t="str">
        <f>VLOOKUP(B913,'DATA BASE'!A:C,2,FALSE)</f>
        <v>TOCO FOFO K9 PF10 ESG DN 200 0,51A1,50M</v>
      </c>
      <c r="D913" s="8">
        <v>1</v>
      </c>
      <c r="E913" s="55" t="str">
        <f>VLOOKUP(B913,'DATA BASE'!A:C,3,FALSE)</f>
        <v>UN</v>
      </c>
      <c r="F913" s="8">
        <f>VLOOKUP(B913,'DATA BASE'!A:D,4,0)</f>
        <v>874.57</v>
      </c>
      <c r="G913" s="8">
        <f t="shared" si="44"/>
        <v>874.57</v>
      </c>
      <c r="H913" s="2"/>
      <c r="I913" s="4"/>
    </row>
    <row r="914" spans="2:9" s="55" customFormat="1" ht="12.75">
      <c r="B914" s="55">
        <v>7220450240</v>
      </c>
      <c r="C914" s="7" t="str">
        <f>VLOOKUP(B914,'DATA BASE'!A:C,2,FALSE)</f>
        <v>TOCO FOFO K9 PF10 ESG DN 200 4,51A5,80M</v>
      </c>
      <c r="D914" s="8">
        <v>1</v>
      </c>
      <c r="E914" s="55" t="str">
        <f>VLOOKUP(B914,'DATA BASE'!A:C,3,FALSE)</f>
        <v>UN</v>
      </c>
      <c r="F914" s="8">
        <f>VLOOKUP(B914,'DATA BASE'!A:D,4,0)</f>
        <v>2980.14</v>
      </c>
      <c r="G914" s="8">
        <f t="shared" si="44"/>
        <v>2980.14</v>
      </c>
      <c r="H914" s="2"/>
      <c r="I914" s="4"/>
    </row>
    <row r="915" spans="2:9" s="55" customFormat="1" ht="12.75">
      <c r="B915" s="55">
        <v>7220500220</v>
      </c>
      <c r="C915" s="7" t="str">
        <f>VLOOKUP(B915,'DATA BASE'!A:C,2,FALSE)</f>
        <v>TOCO FOFO K9 PP ESG DN 200 2,51A3,50M</v>
      </c>
      <c r="D915" s="8">
        <v>1</v>
      </c>
      <c r="E915" s="55" t="str">
        <f>VLOOKUP(B915,'DATA BASE'!A:C,3,FALSE)</f>
        <v>UN</v>
      </c>
      <c r="F915" s="8">
        <f>VLOOKUP(B915,'DATA BASE'!A:D,4,0)</f>
        <v>1713.83</v>
      </c>
      <c r="G915" s="8">
        <f t="shared" si="44"/>
        <v>1713.83</v>
      </c>
      <c r="H915" s="2"/>
      <c r="I915" s="4"/>
    </row>
    <row r="916" spans="1:9" s="31" customFormat="1" ht="12.75">
      <c r="A916" s="2">
        <v>2990007550</v>
      </c>
      <c r="B916" s="55">
        <v>7220500230</v>
      </c>
      <c r="C916" s="7" t="str">
        <f>VLOOKUP(B916,'DATA BASE'!A:C,2,FALSE)</f>
        <v>TOCO FOFO K9 PP ESG DN 200 3,51A4,50M</v>
      </c>
      <c r="D916" s="8">
        <v>1</v>
      </c>
      <c r="E916" s="55" t="str">
        <f>VLOOKUP(B916,'DATA BASE'!A:C,3,FALSE)</f>
        <v>UN</v>
      </c>
      <c r="F916" s="8">
        <f>VLOOKUP(B916,'DATA BASE'!A:D,4,0)</f>
        <v>2203.51</v>
      </c>
      <c r="G916" s="8">
        <f t="shared" si="44"/>
        <v>2203.51</v>
      </c>
      <c r="H916" s="32"/>
      <c r="I916" s="4"/>
    </row>
    <row r="917" spans="1:9" s="31" customFormat="1" ht="12.75">
      <c r="A917" s="2"/>
      <c r="B917" s="55">
        <v>7220550200</v>
      </c>
      <c r="C917" s="7" t="str">
        <f>VLOOKUP(B917,'DATA BASE'!A:C,2,FALSE)</f>
        <v>TOCO FOFO K9 BF10 ESG DN 200 0,51A1,50M</v>
      </c>
      <c r="D917" s="8">
        <v>1</v>
      </c>
      <c r="E917" s="55" t="str">
        <f>VLOOKUP(B917,'DATA BASE'!A:C,3,FALSE)</f>
        <v>UN</v>
      </c>
      <c r="F917" s="8">
        <f>VLOOKUP(B917,'DATA BASE'!A:D,4,0)</f>
        <v>1018.83</v>
      </c>
      <c r="G917" s="8">
        <f t="shared" si="44"/>
        <v>1018.83</v>
      </c>
      <c r="H917" s="32"/>
      <c r="I917" s="4"/>
    </row>
    <row r="918" spans="1:9" s="31" customFormat="1" ht="12.75">
      <c r="A918" s="2"/>
      <c r="B918" s="55">
        <v>7221100540</v>
      </c>
      <c r="C918" s="7" t="str">
        <f>VLOOKUP(B918,'DATA BASE'!A:C,2,FALSE)</f>
        <v>CURVA 22 FOFO JGS ESGOTO DN 200MM</v>
      </c>
      <c r="D918" s="8">
        <v>5</v>
      </c>
      <c r="E918" s="55" t="str">
        <f>VLOOKUP(B918,'DATA BASE'!A:C,3,FALSE)</f>
        <v>UN</v>
      </c>
      <c r="F918" s="8">
        <f>VLOOKUP(B918,'DATA BASE'!A:D,4,0)</f>
        <v>479.89</v>
      </c>
      <c r="G918" s="8">
        <f t="shared" si="44"/>
        <v>2399.45</v>
      </c>
      <c r="H918" s="32"/>
      <c r="I918" s="4"/>
    </row>
    <row r="919" spans="1:9" s="31" customFormat="1" ht="12.75">
      <c r="A919" s="2"/>
      <c r="B919" s="55">
        <v>7221100700</v>
      </c>
      <c r="C919" s="7" t="str">
        <f>VLOOKUP(B919,'DATA BASE'!A:C,2,FALSE)</f>
        <v>CURVA 45 FOFO JGS ESGOTO DN 200MM</v>
      </c>
      <c r="D919" s="8">
        <v>5</v>
      </c>
      <c r="E919" s="55" t="str">
        <f>VLOOKUP(B919,'DATA BASE'!A:C,3,FALSE)</f>
        <v>UN</v>
      </c>
      <c r="F919" s="8">
        <f>VLOOKUP(B919,'DATA BASE'!A:D,4,0)</f>
        <v>544.01</v>
      </c>
      <c r="G919" s="8">
        <f t="shared" si="44"/>
        <v>2720.05</v>
      </c>
      <c r="H919" s="32"/>
      <c r="I919" s="4"/>
    </row>
    <row r="920" spans="1:9" s="31" customFormat="1" ht="12.75">
      <c r="A920" s="2"/>
      <c r="B920" s="55">
        <v>7221100860</v>
      </c>
      <c r="C920" s="7" t="str">
        <f>VLOOKUP(B920,'DATA BASE'!A:C,2,FALSE)</f>
        <v>CURVA 90 FOFO JGS ESGOTO DN 200MM</v>
      </c>
      <c r="D920" s="8">
        <v>1</v>
      </c>
      <c r="E920" s="55" t="str">
        <f>VLOOKUP(B920,'DATA BASE'!A:C,3,FALSE)</f>
        <v>UN</v>
      </c>
      <c r="F920" s="8">
        <f>VLOOKUP(B920,'DATA BASE'!A:D,4,0)</f>
        <v>692.78</v>
      </c>
      <c r="G920" s="8">
        <f t="shared" si="44"/>
        <v>692.78</v>
      </c>
      <c r="H920" s="32"/>
      <c r="I920" s="4"/>
    </row>
    <row r="921" spans="1:9" s="31" customFormat="1" ht="12.75">
      <c r="A921" s="2"/>
      <c r="B921" s="55">
        <v>7221206670</v>
      </c>
      <c r="C921" s="7" t="str">
        <f>VLOOKUP(B921,'DATA BASE'!A:C,2,FALSE)</f>
        <v>JUNTA DESM TRAV AXI FOFO PN-10 DN 200</v>
      </c>
      <c r="D921" s="8">
        <v>1</v>
      </c>
      <c r="E921" s="55" t="str">
        <f>VLOOKUP(B921,'DATA BASE'!A:C,3,FALSE)</f>
        <v>UN</v>
      </c>
      <c r="F921" s="8">
        <f>VLOOKUP(B921,'DATA BASE'!A:D,4,0)</f>
        <v>871.1</v>
      </c>
      <c r="G921" s="8">
        <f t="shared" si="44"/>
        <v>871.1</v>
      </c>
      <c r="H921" s="32"/>
      <c r="I921" s="4"/>
    </row>
    <row r="922" spans="1:9" s="31" customFormat="1" ht="12.75">
      <c r="A922" s="2"/>
      <c r="B922" s="55">
        <v>7222000010</v>
      </c>
      <c r="C922" s="7" t="str">
        <f>VLOOKUP(B922,'DATA BASE'!A:C,2,FALSE)</f>
        <v>ARRUELA VED BOR P/FLANGE PN-10/16 DN 50</v>
      </c>
      <c r="D922" s="8">
        <v>7</v>
      </c>
      <c r="E922" s="55" t="str">
        <f>VLOOKUP(B922,'DATA BASE'!A:C,3,FALSE)</f>
        <v>UN</v>
      </c>
      <c r="F922" s="8">
        <f>VLOOKUP(B922,'DATA BASE'!A:D,4,0)</f>
        <v>8.35</v>
      </c>
      <c r="G922" s="8">
        <f t="shared" si="44"/>
        <v>58.45</v>
      </c>
      <c r="H922" s="32"/>
      <c r="I922" s="4"/>
    </row>
    <row r="923" spans="1:9" s="31" customFormat="1" ht="12.75">
      <c r="A923" s="2"/>
      <c r="B923" s="55">
        <v>7222000020</v>
      </c>
      <c r="C923" s="7" t="str">
        <f>VLOOKUP(B923,'DATA BASE'!A:C,2,FALSE)</f>
        <v>ARRUELA VED BOR P/FLANGE PN-10/16 DN 80</v>
      </c>
      <c r="D923" s="8">
        <v>6</v>
      </c>
      <c r="E923" s="55" t="str">
        <f>VLOOKUP(B923,'DATA BASE'!A:C,3,FALSE)</f>
        <v>UN</v>
      </c>
      <c r="F923" s="8">
        <f>VLOOKUP(B923,'DATA BASE'!A:D,4,0)</f>
        <v>7.32</v>
      </c>
      <c r="G923" s="8">
        <f t="shared" si="44"/>
        <v>43.92</v>
      </c>
      <c r="H923" s="32"/>
      <c r="I923" s="4"/>
    </row>
    <row r="924" spans="1:9" s="31" customFormat="1" ht="12.75">
      <c r="A924" s="2"/>
      <c r="B924" s="55">
        <v>7222000050</v>
      </c>
      <c r="C924" s="7" t="str">
        <f>VLOOKUP(B924,'DATA BASE'!A:C,2,FALSE)</f>
        <v>ARRUELA VED BOR P/FLANGE PN10 DN 200</v>
      </c>
      <c r="D924" s="8">
        <v>12</v>
      </c>
      <c r="E924" s="55" t="str">
        <f>VLOOKUP(B924,'DATA BASE'!A:C,3,FALSE)</f>
        <v>UN</v>
      </c>
      <c r="F924" s="8">
        <f>VLOOKUP(B924,'DATA BASE'!A:D,4,0)</f>
        <v>47.31</v>
      </c>
      <c r="G924" s="8">
        <f t="shared" si="44"/>
        <v>567.72</v>
      </c>
      <c r="H924" s="32"/>
      <c r="I924" s="4"/>
    </row>
    <row r="925" spans="1:9" s="31" customFormat="1" ht="12.75">
      <c r="A925" s="2"/>
      <c r="B925" s="55">
        <v>7222000310</v>
      </c>
      <c r="C925" s="7" t="str">
        <f>VLOOKUP(B925,'DATA BASE'!A:C,2,FALSE)</f>
        <v>PARAFUSO ACO GALV 16 X 80MM C/PORCA</v>
      </c>
      <c r="D925" s="8">
        <v>96</v>
      </c>
      <c r="E925" s="55" t="str">
        <f>VLOOKUP(B925,'DATA BASE'!A:C,3,FALSE)</f>
        <v>UN</v>
      </c>
      <c r="F925" s="8">
        <f>VLOOKUP(B925,'DATA BASE'!A:D,4,0)</f>
        <v>5.08</v>
      </c>
      <c r="G925" s="8">
        <f t="shared" si="44"/>
        <v>487.68</v>
      </c>
      <c r="H925" s="32"/>
      <c r="I925" s="4"/>
    </row>
    <row r="926" spans="1:9" s="31" customFormat="1" ht="12.75">
      <c r="A926" s="2"/>
      <c r="B926" s="55">
        <v>7222000320</v>
      </c>
      <c r="C926" s="7" t="str">
        <f>VLOOKUP(B926,'DATA BASE'!A:C,2,FALSE)</f>
        <v>PARAFUSO ACO GALV 20 X 90MM C/PORCA</v>
      </c>
      <c r="D926" s="8">
        <v>132</v>
      </c>
      <c r="E926" s="55" t="str">
        <f>VLOOKUP(B926,'DATA BASE'!A:C,3,FALSE)</f>
        <v>UN</v>
      </c>
      <c r="F926" s="8">
        <f>VLOOKUP(B926,'DATA BASE'!A:D,4,0)</f>
        <v>7.13</v>
      </c>
      <c r="G926" s="8">
        <f t="shared" si="44"/>
        <v>941.16</v>
      </c>
      <c r="H926" s="32"/>
      <c r="I926" s="4"/>
    </row>
    <row r="927" spans="1:9" s="31" customFormat="1" ht="12.75">
      <c r="A927" s="2"/>
      <c r="B927" s="55">
        <v>7222500010</v>
      </c>
      <c r="C927" s="7" t="str">
        <f>VLOOKUP(B927,'DATA BASE'!A:C,2,FALSE)</f>
        <v>VALV GAV CT FOFO EMB FF10/16 CAB DN 50</v>
      </c>
      <c r="D927" s="8">
        <v>3</v>
      </c>
      <c r="E927" s="55" t="str">
        <f>VLOOKUP(B927,'DATA BASE'!A:C,3,FALSE)</f>
        <v>UN</v>
      </c>
      <c r="F927" s="8">
        <f>VLOOKUP(B927,'DATA BASE'!A:D,4,0)</f>
        <v>292.81</v>
      </c>
      <c r="G927" s="8">
        <f t="shared" si="44"/>
        <v>878.43</v>
      </c>
      <c r="H927" s="32"/>
      <c r="I927" s="4"/>
    </row>
    <row r="928" spans="1:9" s="31" customFormat="1" ht="12.75">
      <c r="A928" s="2"/>
      <c r="B928" s="55">
        <v>7222500020</v>
      </c>
      <c r="C928" s="7" t="str">
        <f>VLOOKUP(B928,'DATA BASE'!A:C,2,FALSE)</f>
        <v>VALV GAV CT FOFO EMB FF10/16 CAB DN 80</v>
      </c>
      <c r="D928" s="8">
        <v>2</v>
      </c>
      <c r="E928" s="55" t="str">
        <f>VLOOKUP(B928,'DATA BASE'!A:C,3,FALSE)</f>
        <v>UN</v>
      </c>
      <c r="F928" s="8">
        <f>VLOOKUP(B928,'DATA BASE'!A:D,4,0)</f>
        <v>396.69</v>
      </c>
      <c r="G928" s="8">
        <f t="shared" si="44"/>
        <v>793.38</v>
      </c>
      <c r="H928" s="32"/>
      <c r="I928" s="4"/>
    </row>
    <row r="929" spans="1:9" s="31" customFormat="1" ht="12.75">
      <c r="A929" s="2"/>
      <c r="B929" s="55">
        <v>7222500050</v>
      </c>
      <c r="C929" s="7" t="str">
        <f>VLOOKUP(B929,'DATA BASE'!A:C,2,FALSE)</f>
        <v>VALV GAV CT FOFO EMB FF10 CAB DN 200</v>
      </c>
      <c r="D929" s="8">
        <v>1</v>
      </c>
      <c r="E929" s="55" t="str">
        <f>VLOOKUP(B929,'DATA BASE'!A:C,3,FALSE)</f>
        <v>UN</v>
      </c>
      <c r="F929" s="8">
        <f>VLOOKUP(B929,'DATA BASE'!A:D,4,0)</f>
        <v>2261.8</v>
      </c>
      <c r="G929" s="8">
        <f t="shared" si="44"/>
        <v>2261.8</v>
      </c>
      <c r="H929" s="32"/>
      <c r="I929" s="4"/>
    </row>
    <row r="930" spans="1:9" s="31" customFormat="1" ht="12.75">
      <c r="A930" s="2"/>
      <c r="B930" s="55">
        <v>7222900010</v>
      </c>
      <c r="C930" s="7" t="str">
        <f>VLOOKUP(B930,'DATA BASE'!A:C,2,FALSE)</f>
        <v>VALV VENT TRIP FOFO ESG ISO PN-10 DN 50</v>
      </c>
      <c r="D930" s="8">
        <v>3</v>
      </c>
      <c r="E930" s="55" t="str">
        <f>VLOOKUP(B930,'DATA BASE'!A:C,3,FALSE)</f>
        <v>UN</v>
      </c>
      <c r="F930" s="8">
        <f>VLOOKUP(B930,'DATA BASE'!A:D,4,0)</f>
        <v>3030.42</v>
      </c>
      <c r="G930" s="8">
        <f t="shared" si="44"/>
        <v>9091.26</v>
      </c>
      <c r="H930" s="32"/>
      <c r="I930" s="4"/>
    </row>
    <row r="931" spans="1:9" s="31" customFormat="1" ht="12.75">
      <c r="A931" s="2"/>
      <c r="B931" s="55">
        <v>7223000570</v>
      </c>
      <c r="C931" s="7" t="str">
        <f>VLOOKUP(B931,'DATA BASE'!A:C,2,FALSE)</f>
        <v>CURVA 45 FOFO FF PN-10/16 ESG DN 80MM</v>
      </c>
      <c r="D931" s="8">
        <v>2</v>
      </c>
      <c r="E931" s="55" t="str">
        <f>VLOOKUP(B931,'DATA BASE'!A:C,3,FALSE)</f>
        <v>UN</v>
      </c>
      <c r="F931" s="8">
        <f>VLOOKUP(B931,'DATA BASE'!A:D,4,0)</f>
        <v>194.15</v>
      </c>
      <c r="G931" s="8">
        <f t="shared" si="44"/>
        <v>388.3</v>
      </c>
      <c r="H931" s="32"/>
      <c r="I931" s="4"/>
    </row>
    <row r="932" spans="1:9" s="31" customFormat="1" ht="12.75">
      <c r="A932" s="2"/>
      <c r="B932" s="55">
        <v>7223002140</v>
      </c>
      <c r="C932" s="7" t="str">
        <f>VLOOKUP(B932,'DATA BASE'!A:C,2,FALSE)</f>
        <v>EXTREMIDADE FOFO PF PN-10/16 ESG DN 80</v>
      </c>
      <c r="D932" s="8">
        <v>2</v>
      </c>
      <c r="E932" s="55" t="str">
        <f>VLOOKUP(B932,'DATA BASE'!A:C,3,FALSE)</f>
        <v>UN</v>
      </c>
      <c r="F932" s="8">
        <f>VLOOKUP(B932,'DATA BASE'!A:D,4,0)</f>
        <v>173.71</v>
      </c>
      <c r="G932" s="8">
        <f t="shared" si="44"/>
        <v>347.42</v>
      </c>
      <c r="H932" s="32"/>
      <c r="I932" s="4"/>
    </row>
    <row r="933" spans="1:9" s="31" customFormat="1" ht="12.75">
      <c r="A933" s="2"/>
      <c r="B933" s="55">
        <v>7223004280</v>
      </c>
      <c r="C933" s="7" t="str">
        <f>VLOOKUP(B933,'DATA BASE'!A:C,2,FALSE)</f>
        <v>TE FOFO JGSF PN-10/16 ESG DN 200X50MM</v>
      </c>
      <c r="D933" s="8">
        <v>2</v>
      </c>
      <c r="E933" s="55" t="str">
        <f>VLOOKUP(B933,'DATA BASE'!A:C,3,FALSE)</f>
        <v>UN</v>
      </c>
      <c r="F933" s="8">
        <f>VLOOKUP(B933,'DATA BASE'!A:D,4,0)</f>
        <v>523.16</v>
      </c>
      <c r="G933" s="8">
        <f t="shared" si="44"/>
        <v>1046.32</v>
      </c>
      <c r="H933" s="32"/>
      <c r="I933" s="4"/>
    </row>
    <row r="934" spans="1:9" s="31" customFormat="1" ht="12.75">
      <c r="A934" s="2"/>
      <c r="B934" s="55">
        <v>7223004290</v>
      </c>
      <c r="C934" s="7" t="str">
        <f>VLOOKUP(B934,'DATA BASE'!A:C,2,FALSE)</f>
        <v>TE FOFO JGSF PN-10/16 ESG DN 200X80MM</v>
      </c>
      <c r="D934" s="8">
        <v>2</v>
      </c>
      <c r="E934" s="55" t="str">
        <f>VLOOKUP(B934,'DATA BASE'!A:C,3,FALSE)</f>
        <v>UN</v>
      </c>
      <c r="F934" s="8">
        <f>VLOOKUP(B934,'DATA BASE'!A:D,4,0)</f>
        <v>684.61</v>
      </c>
      <c r="G934" s="8">
        <f t="shared" si="44"/>
        <v>1369.22</v>
      </c>
      <c r="H934" s="32"/>
      <c r="I934" s="4"/>
    </row>
    <row r="935" spans="1:9" s="31" customFormat="1" ht="12.75">
      <c r="A935" s="2"/>
      <c r="B935" s="55">
        <v>7223005220</v>
      </c>
      <c r="C935" s="7" t="str">
        <f>VLOOKUP(B935,'DATA BASE'!A:C,2,FALSE)</f>
        <v>TE FOFO FFF PN-10 ESG DN 200X50MM</v>
      </c>
      <c r="D935" s="8">
        <v>1</v>
      </c>
      <c r="E935" s="55" t="str">
        <f>VLOOKUP(B935,'DATA BASE'!A:C,3,FALSE)</f>
        <v>UN</v>
      </c>
      <c r="F935" s="8">
        <f>VLOOKUP(B935,'DATA BASE'!A:D,4,0)</f>
        <v>764.31</v>
      </c>
      <c r="G935" s="8">
        <f t="shared" si="44"/>
        <v>764.31</v>
      </c>
      <c r="H935" s="32"/>
      <c r="I935" s="4"/>
    </row>
    <row r="936" spans="1:9" ht="15">
      <c r="A936" s="20">
        <v>32</v>
      </c>
      <c r="B936" s="12" t="s">
        <v>93</v>
      </c>
      <c r="C936" s="12"/>
      <c r="D936" s="51"/>
      <c r="E936" s="12"/>
      <c r="F936" s="12"/>
      <c r="G936" s="5">
        <f>SUBTOTAL(9,G937:G976)</f>
        <v>289881.0300000001</v>
      </c>
      <c r="I936" s="4"/>
    </row>
    <row r="937" spans="1:9" ht="15">
      <c r="A937" s="1"/>
      <c r="B937" s="13" t="s">
        <v>94</v>
      </c>
      <c r="C937" s="13"/>
      <c r="D937" s="52"/>
      <c r="E937" s="13"/>
      <c r="F937" s="13"/>
      <c r="G937" s="6">
        <f>SUBTOTAL(9,G938:G939)</f>
        <v>3478.73</v>
      </c>
      <c r="I937" s="4"/>
    </row>
    <row r="938" spans="1:9" s="9" customFormat="1" ht="13.5" customHeight="1">
      <c r="A938" s="2">
        <v>2020100065</v>
      </c>
      <c r="B938" s="55">
        <v>7020100110</v>
      </c>
      <c r="C938" s="7" t="str">
        <f>VLOOKUP(B938,'DATA BASE'!A:C,2,FALSE)</f>
        <v>LOCACAO AREA COM EQUIPAMENTO TOPOGRAFICO</v>
      </c>
      <c r="D938" s="10">
        <v>1500</v>
      </c>
      <c r="E938" s="55" t="str">
        <f>VLOOKUP(B938,'DATA BASE'!A:C,3,FALSE)</f>
        <v>M2</v>
      </c>
      <c r="F938" s="8">
        <f>VLOOKUP(B938,'DATA BASE'!A:D,4,0)</f>
        <v>2.09</v>
      </c>
      <c r="G938" s="8">
        <f>ROUND(D938*F938,2)</f>
        <v>3135</v>
      </c>
      <c r="H938" s="11"/>
      <c r="I938" s="4"/>
    </row>
    <row r="939" spans="1:9" s="9" customFormat="1" ht="13.5" customHeight="1">
      <c r="A939" s="2">
        <v>2020100130</v>
      </c>
      <c r="B939" s="55">
        <v>7020100020</v>
      </c>
      <c r="C939" s="7" t="str">
        <f>VLOOKUP(B939,'DATA BASE'!A:C,2,FALSE)</f>
        <v>CADASTRO DA OBRA CIVIL LOCALIZADA</v>
      </c>
      <c r="D939" s="10">
        <v>1</v>
      </c>
      <c r="E939" s="55" t="str">
        <f>VLOOKUP(B939,'DATA BASE'!A:C,3,FALSE)</f>
        <v>UN</v>
      </c>
      <c r="F939" s="8">
        <f>VLOOKUP(B939,'DATA BASE'!A:D,4,0)</f>
        <v>343.73</v>
      </c>
      <c r="G939" s="8">
        <f>ROUND(D939*F939,2)</f>
        <v>343.73</v>
      </c>
      <c r="H939" s="11"/>
      <c r="I939" s="4"/>
    </row>
    <row r="940" spans="1:9" ht="15">
      <c r="A940" s="1"/>
      <c r="B940" s="13" t="s">
        <v>95</v>
      </c>
      <c r="C940" s="13"/>
      <c r="D940" s="52"/>
      <c r="E940" s="13"/>
      <c r="F940" s="13"/>
      <c r="G940" s="6">
        <f>SUBTOTAL(9,G941:G943)</f>
        <v>28773.559999999998</v>
      </c>
      <c r="I940" s="4"/>
    </row>
    <row r="941" spans="1:9" s="9" customFormat="1" ht="13.5" customHeight="1">
      <c r="A941" s="2">
        <v>2040100373</v>
      </c>
      <c r="B941" s="55">
        <v>7040100320</v>
      </c>
      <c r="C941" s="7" t="str">
        <f>VLOOKUP(B941,'DATA BASE'!A:C,2,FALSE)</f>
        <v>CORTE ATERRO COMPENS INCL COMPAC. 100%PN</v>
      </c>
      <c r="D941" s="10">
        <v>376</v>
      </c>
      <c r="E941" s="55" t="str">
        <f>VLOOKUP(B941,'DATA BASE'!A:C,3,FALSE)</f>
        <v>M3</v>
      </c>
      <c r="F941" s="8">
        <f>VLOOKUP(B941,'DATA BASE'!A:D,4,0)</f>
        <v>16.16</v>
      </c>
      <c r="G941" s="8">
        <f>ROUND(D941*F941,2)</f>
        <v>6076.16</v>
      </c>
      <c r="H941" s="11"/>
      <c r="I941" s="4"/>
    </row>
    <row r="942" spans="1:9" s="9" customFormat="1" ht="13.5" customHeight="1">
      <c r="A942" s="2">
        <v>2040100395</v>
      </c>
      <c r="B942" s="55">
        <v>7040100340</v>
      </c>
      <c r="C942" s="7" t="str">
        <f>VLOOKUP(B942,'DATA BASE'!A:C,2,FALSE)</f>
        <v>CORTE E CARGA DE MATERIAL COM EQUIP MECA</v>
      </c>
      <c r="D942" s="10">
        <v>543</v>
      </c>
      <c r="E942" s="55" t="str">
        <f>VLOOKUP(B942,'DATA BASE'!A:C,3,FALSE)</f>
        <v>M3</v>
      </c>
      <c r="F942" s="8">
        <f>VLOOKUP(B942,'DATA BASE'!A:D,4,0)</f>
        <v>7.8</v>
      </c>
      <c r="G942" s="8">
        <f>ROUND(D942*F942,2)</f>
        <v>4235.4</v>
      </c>
      <c r="H942" s="11"/>
      <c r="I942" s="4"/>
    </row>
    <row r="943" spans="1:9" s="9" customFormat="1" ht="13.5" customHeight="1">
      <c r="A943" s="2">
        <v>2040100400</v>
      </c>
      <c r="B943" s="55">
        <v>7040100430</v>
      </c>
      <c r="C943" s="7" t="str">
        <f>VLOOKUP(B943,'DATA BASE'!A:C,2,FALSE)</f>
        <v>COMPAC MEC ATERRO ARGILOGO 100% PN</v>
      </c>
      <c r="D943" s="10">
        <v>2715</v>
      </c>
      <c r="E943" s="55" t="str">
        <f>VLOOKUP(B943,'DATA BASE'!A:C,3,FALSE)</f>
        <v>M3</v>
      </c>
      <c r="F943" s="8">
        <f>VLOOKUP(B943,'DATA BASE'!A:D,4,0)</f>
        <v>6.8</v>
      </c>
      <c r="G943" s="8">
        <f>ROUND(D943*F943,2)</f>
        <v>18462</v>
      </c>
      <c r="H943" s="11"/>
      <c r="I943" s="4"/>
    </row>
    <row r="944" spans="2:9" s="9" customFormat="1" ht="13.5" customHeight="1">
      <c r="B944" s="13" t="s">
        <v>55</v>
      </c>
      <c r="C944" s="13"/>
      <c r="D944" s="52"/>
      <c r="E944" s="13"/>
      <c r="F944" s="13"/>
      <c r="G944" s="6">
        <f>SUBTOTAL(9,G945)</f>
        <v>13907.4</v>
      </c>
      <c r="H944" s="11"/>
      <c r="I944" s="4"/>
    </row>
    <row r="945" spans="1:9" s="9" customFormat="1" ht="13.5" customHeight="1">
      <c r="A945" s="2">
        <v>2130101368</v>
      </c>
      <c r="B945" s="55">
        <v>7210100580</v>
      </c>
      <c r="C945" s="7" t="str">
        <f>VLOOKUP(B945,'DATA BASE'!A:C,2,FALSE)</f>
        <v>REDE DREN TUBO CONCR CA-1 DN 400 S/ PAV</v>
      </c>
      <c r="D945" s="8">
        <v>78</v>
      </c>
      <c r="E945" s="55" t="str">
        <f>VLOOKUP(B945,'DATA BASE'!A:C,3,FALSE)</f>
        <v>M</v>
      </c>
      <c r="F945" s="8">
        <f>VLOOKUP(B945,'DATA BASE'!A:D,4,0)</f>
        <v>178.3</v>
      </c>
      <c r="G945" s="8">
        <f>ROUND(D945*F945,2)</f>
        <v>13907.4</v>
      </c>
      <c r="H945" s="11"/>
      <c r="I945" s="4"/>
    </row>
    <row r="946" spans="2:9" s="9" customFormat="1" ht="13.5" customHeight="1">
      <c r="B946" s="44" t="s">
        <v>33</v>
      </c>
      <c r="C946" s="13"/>
      <c r="D946" s="52"/>
      <c r="E946" s="13"/>
      <c r="F946" s="13"/>
      <c r="G946" s="6">
        <f>SUBTOTAL(9,G947:G948)</f>
        <v>20291.64</v>
      </c>
      <c r="H946" s="11"/>
      <c r="I946" s="4"/>
    </row>
    <row r="947" spans="1:9" s="9" customFormat="1" ht="13.5" customHeight="1">
      <c r="A947" s="2">
        <v>2081000010</v>
      </c>
      <c r="B947" s="55">
        <v>7080100010</v>
      </c>
      <c r="C947" s="7" t="str">
        <f>VLOOKUP(B947,'DATA BASE'!A:C,2,FALSE)</f>
        <v>PV-ANEL CONCR DN 600 PROF ATE 1,25M</v>
      </c>
      <c r="D947" s="10">
        <v>6</v>
      </c>
      <c r="E947" s="55" t="str">
        <f>VLOOKUP(B947,'DATA BASE'!A:C,3,FALSE)</f>
        <v>UN</v>
      </c>
      <c r="F947" s="8">
        <f>VLOOKUP(B947,'DATA BASE'!A:D,4,0)</f>
        <v>1633.7</v>
      </c>
      <c r="G947" s="8">
        <f>ROUND(D947*F947,2)</f>
        <v>9802.2</v>
      </c>
      <c r="H947" s="11"/>
      <c r="I947" s="4"/>
    </row>
    <row r="948" spans="1:9" s="9" customFormat="1" ht="13.5" customHeight="1">
      <c r="A948" s="2">
        <v>2990007526</v>
      </c>
      <c r="B948" s="55">
        <v>7089000031</v>
      </c>
      <c r="C948" s="7" t="str">
        <f>VLOOKUP(B948,'DATA BASE'!A:C,2,FALSE)</f>
        <v>CAIXA  COLETORA NAS DIM 1,51X1,51X2,00M</v>
      </c>
      <c r="D948" s="10">
        <v>3</v>
      </c>
      <c r="E948" s="55" t="str">
        <f>VLOOKUP(B948,'DATA BASE'!A:C,3,FALSE)</f>
        <v>UN</v>
      </c>
      <c r="F948" s="8">
        <f>VLOOKUP(B948,'DATA BASE'!A:D,4,0)</f>
        <v>3496.48</v>
      </c>
      <c r="G948" s="8">
        <f>ROUND(D948*F948,2)</f>
        <v>10489.44</v>
      </c>
      <c r="H948" s="11"/>
      <c r="I948" s="4"/>
    </row>
    <row r="949" spans="1:9" ht="15">
      <c r="A949" s="1"/>
      <c r="B949" s="13" t="s">
        <v>169</v>
      </c>
      <c r="C949" s="13"/>
      <c r="D949" s="52"/>
      <c r="E949" s="13"/>
      <c r="F949" s="13"/>
      <c r="G949" s="6">
        <f>SUBTOTAL(9,G950:G959)</f>
        <v>121810.75000000001</v>
      </c>
      <c r="I949" s="4"/>
    </row>
    <row r="950" spans="1:9" s="9" customFormat="1" ht="13.5" customHeight="1">
      <c r="A950" s="2">
        <v>2100100140</v>
      </c>
      <c r="B950" s="55">
        <v>7100100070</v>
      </c>
      <c r="C950" s="7" t="str">
        <f>VLOOKUP(B950,'DATA BASE'!A:C,2,FALSE)</f>
        <v>PISO CIMENTADO E=2,0CM SOB/ LASTRO 8,0CM</v>
      </c>
      <c r="D950" s="10">
        <v>483</v>
      </c>
      <c r="E950" s="55" t="str">
        <f>VLOOKUP(B950,'DATA BASE'!A:C,3,FALSE)</f>
        <v>M2</v>
      </c>
      <c r="F950" s="8">
        <f>VLOOKUP(B950,'DATA BASE'!A:D,4,0)</f>
        <v>60.28</v>
      </c>
      <c r="G950" s="8">
        <f aca="true" t="shared" si="45" ref="G950:G959">ROUND(D950*F950,2)</f>
        <v>29115.24</v>
      </c>
      <c r="H950" s="11"/>
      <c r="I950" s="4"/>
    </row>
    <row r="951" spans="1:9" s="9" customFormat="1" ht="13.5" customHeight="1">
      <c r="A951" s="2">
        <v>2150100270</v>
      </c>
      <c r="B951" s="55">
        <v>7210100280</v>
      </c>
      <c r="C951" s="7" t="str">
        <f>VLOOKUP(B951,'DATA BASE'!A:C,2,FALSE)</f>
        <v>PAVIMENTACAO BLOCO CONCR SEXTAVADO E=8CM</v>
      </c>
      <c r="D951" s="10">
        <v>243</v>
      </c>
      <c r="E951" s="55" t="str">
        <f>VLOOKUP(B951,'DATA BASE'!A:C,3,FALSE)</f>
        <v>M2</v>
      </c>
      <c r="F951" s="8">
        <f>VLOOKUP(B951,'DATA BASE'!A:D,4,0)</f>
        <v>59.49</v>
      </c>
      <c r="G951" s="8">
        <f t="shared" si="45"/>
        <v>14456.07</v>
      </c>
      <c r="H951" s="11"/>
      <c r="I951" s="4"/>
    </row>
    <row r="952" spans="1:9" s="9" customFormat="1" ht="13.5" customHeight="1">
      <c r="A952" s="2">
        <v>2150100280</v>
      </c>
      <c r="B952" s="55">
        <v>7210100320</v>
      </c>
      <c r="C952" s="7" t="str">
        <f>VLOOKUP(B952,'DATA BASE'!A:C,2,FALSE)</f>
        <v>MEIO FIO DE CONCRETO SECAO 15x12x30CM</v>
      </c>
      <c r="D952" s="10">
        <v>237</v>
      </c>
      <c r="E952" s="55" t="str">
        <f>VLOOKUP(B952,'DATA BASE'!A:C,3,FALSE)</f>
        <v>M</v>
      </c>
      <c r="F952" s="8">
        <f>VLOOKUP(B952,'DATA BASE'!A:D,4,0)</f>
        <v>45.72</v>
      </c>
      <c r="G952" s="8">
        <f t="shared" si="45"/>
        <v>10835.64</v>
      </c>
      <c r="H952" s="11"/>
      <c r="I952" s="4"/>
    </row>
    <row r="953" spans="1:9" s="9" customFormat="1" ht="13.5" customHeight="1">
      <c r="A953" s="2">
        <v>2150100360</v>
      </c>
      <c r="B953" s="55">
        <v>7210100360</v>
      </c>
      <c r="C953" s="7" t="str">
        <f>VLOOKUP(B953,'DATA BASE'!A:C,2,FALSE)</f>
        <v>MURO TIPO"2" BLOCO/MOURAO/TELA PVC/ARAME</v>
      </c>
      <c r="D953" s="10">
        <v>155</v>
      </c>
      <c r="E953" s="55" t="str">
        <f>VLOOKUP(B953,'DATA BASE'!A:C,3,FALSE)</f>
        <v>M</v>
      </c>
      <c r="F953" s="8">
        <f>VLOOKUP(B953,'DATA BASE'!A:D,4,0)</f>
        <v>246.03</v>
      </c>
      <c r="G953" s="8">
        <f t="shared" si="45"/>
        <v>38134.65</v>
      </c>
      <c r="H953" s="11"/>
      <c r="I953" s="4"/>
    </row>
    <row r="954" spans="1:9" s="9" customFormat="1" ht="13.5" customHeight="1">
      <c r="A954" s="2">
        <v>2160100114</v>
      </c>
      <c r="B954" s="55">
        <v>7210100420</v>
      </c>
      <c r="C954" s="7" t="str">
        <f>VLOOKUP(B954,'DATA BASE'!A:C,2,FALSE)</f>
        <v>PORTAO TIPO "1" L=4,00M</v>
      </c>
      <c r="D954" s="10">
        <v>1</v>
      </c>
      <c r="E954" s="55" t="str">
        <f>VLOOKUP(B954,'DATA BASE'!A:C,3,FALSE)</f>
        <v>UN</v>
      </c>
      <c r="F954" s="8">
        <f>VLOOKUP(B954,'DATA BASE'!A:D,4,0)</f>
        <v>4463.37</v>
      </c>
      <c r="G954" s="8">
        <f t="shared" si="45"/>
        <v>4463.37</v>
      </c>
      <c r="H954" s="11"/>
      <c r="I954" s="4"/>
    </row>
    <row r="955" spans="1:9" s="9" customFormat="1" ht="13.5" customHeight="1">
      <c r="A955" s="2">
        <v>2170100350</v>
      </c>
      <c r="B955" s="55">
        <v>7210100460</v>
      </c>
      <c r="C955" s="7" t="str">
        <f>VLOOKUP(B955,'DATA BASE'!A:C,2,FALSE)</f>
        <v>GRAMA ESMERALDA PLACAS, TERRA VEG. 2,0CM</v>
      </c>
      <c r="D955" s="10">
        <v>169</v>
      </c>
      <c r="E955" s="55" t="str">
        <f>VLOOKUP(B955,'DATA BASE'!A:C,3,FALSE)</f>
        <v>M2</v>
      </c>
      <c r="F955" s="8">
        <f>VLOOKUP(B955,'DATA BASE'!A:D,4,0)</f>
        <v>15.14</v>
      </c>
      <c r="G955" s="8">
        <f t="shared" si="45"/>
        <v>2558.66</v>
      </c>
      <c r="H955" s="11"/>
      <c r="I955" s="4"/>
    </row>
    <row r="956" spans="1:9" s="9" customFormat="1" ht="13.5" customHeight="1">
      <c r="A956" s="2">
        <v>2170100551</v>
      </c>
      <c r="B956" s="55">
        <v>7210100490</v>
      </c>
      <c r="C956" s="7" t="str">
        <f>VLOOKUP(B956,'DATA BASE'!A:C,2,FALSE)</f>
        <v>CAIXA RALO EM CONCRETO, COMPLETA</v>
      </c>
      <c r="D956" s="10">
        <v>6</v>
      </c>
      <c r="E956" s="55" t="str">
        <f>VLOOKUP(B956,'DATA BASE'!A:C,3,FALSE)</f>
        <v>UN</v>
      </c>
      <c r="F956" s="8">
        <f>VLOOKUP(B956,'DATA BASE'!A:D,4,0)</f>
        <v>443.25</v>
      </c>
      <c r="G956" s="8">
        <f t="shared" si="45"/>
        <v>2659.5</v>
      </c>
      <c r="H956" s="11"/>
      <c r="I956" s="4"/>
    </row>
    <row r="957" spans="1:9" s="9" customFormat="1" ht="13.5" customHeight="1">
      <c r="A957" s="2">
        <v>2170100370</v>
      </c>
      <c r="B957" s="55">
        <v>7210100510</v>
      </c>
      <c r="C957" s="7" t="str">
        <f>VLOOKUP(B957,'DATA BASE'!A:C,2,FALSE)</f>
        <v>MEIA CANA DE CONCRETO DN 300</v>
      </c>
      <c r="D957" s="10">
        <v>118</v>
      </c>
      <c r="E957" s="55" t="str">
        <f>VLOOKUP(B957,'DATA BASE'!A:C,3,FALSE)</f>
        <v>M</v>
      </c>
      <c r="F957" s="8">
        <f>VLOOKUP(B957,'DATA BASE'!A:D,4,0)</f>
        <v>40.1</v>
      </c>
      <c r="G957" s="8">
        <f t="shared" si="45"/>
        <v>4731.8</v>
      </c>
      <c r="H957" s="11"/>
      <c r="I957" s="4"/>
    </row>
    <row r="958" spans="1:9" s="9" customFormat="1" ht="13.5" customHeight="1">
      <c r="A958" s="2">
        <v>2160100220</v>
      </c>
      <c r="B958" s="55">
        <v>7210100530</v>
      </c>
      <c r="C958" s="7" t="str">
        <f>VLOOKUP(B958,'DATA BASE'!A:C,2,FALSE)</f>
        <v>MEIA CANA DE CONCRETO DN 500</v>
      </c>
      <c r="D958" s="10">
        <v>86</v>
      </c>
      <c r="E958" s="55" t="str">
        <f>VLOOKUP(B958,'DATA BASE'!A:C,3,FALSE)</f>
        <v>M</v>
      </c>
      <c r="F958" s="8">
        <f>VLOOKUP(B958,'DATA BASE'!A:D,4,0)</f>
        <v>69.84</v>
      </c>
      <c r="G958" s="8">
        <f t="shared" si="45"/>
        <v>6006.24</v>
      </c>
      <c r="H958" s="11"/>
      <c r="I958" s="4"/>
    </row>
    <row r="959" spans="1:9" s="9" customFormat="1" ht="13.5" customHeight="1">
      <c r="A959" s="2">
        <v>2160100158</v>
      </c>
      <c r="B959" s="55">
        <v>7210100550</v>
      </c>
      <c r="C959" s="7" t="str">
        <f>VLOOKUP(B959,'DATA BASE'!A:C,2,FALSE)</f>
        <v>SARJETA EM CONCRETO</v>
      </c>
      <c r="D959" s="10">
        <v>237</v>
      </c>
      <c r="E959" s="55" t="str">
        <f>VLOOKUP(B959,'DATA BASE'!A:C,3,FALSE)</f>
        <v>M</v>
      </c>
      <c r="F959" s="8">
        <f>VLOOKUP(B959,'DATA BASE'!A:D,4,0)</f>
        <v>37.34</v>
      </c>
      <c r="G959" s="8">
        <f t="shared" si="45"/>
        <v>8849.58</v>
      </c>
      <c r="H959" s="11"/>
      <c r="I959" s="4"/>
    </row>
    <row r="960" spans="1:9" ht="15">
      <c r="A960" s="1"/>
      <c r="B960" s="13" t="s">
        <v>96</v>
      </c>
      <c r="C960" s="13"/>
      <c r="D960" s="52"/>
      <c r="E960" s="13"/>
      <c r="F960" s="13"/>
      <c r="G960" s="6">
        <f>SUBTOTAL(9,G961:G962)</f>
        <v>80356.98</v>
      </c>
      <c r="I960" s="4"/>
    </row>
    <row r="961" spans="1:9" s="55" customFormat="1" ht="12.75">
      <c r="A961" s="2">
        <v>2990007527</v>
      </c>
      <c r="B961" s="55">
        <v>7169000153</v>
      </c>
      <c r="C961" s="7" t="str">
        <f>VLOOKUP(B961,'DATA BASE'!A:C,2,FALSE)</f>
        <v>FORN E EXEC DAS INST ELETR ETE - RNS</v>
      </c>
      <c r="D961" s="10">
        <v>1</v>
      </c>
      <c r="E961" s="55" t="str">
        <f>VLOOKUP(B961,'DATA BASE'!A:C,3,FALSE)</f>
        <v>UN</v>
      </c>
      <c r="F961" s="8">
        <f>VLOOKUP(B961,'DATA BASE'!A:D,4,0)</f>
        <v>66698.62</v>
      </c>
      <c r="G961" s="8">
        <f>ROUND(D961*F961,2)</f>
        <v>66698.62</v>
      </c>
      <c r="H961" s="2"/>
      <c r="I961" s="4"/>
    </row>
    <row r="962" spans="1:9" s="9" customFormat="1" ht="12.75">
      <c r="A962" s="2">
        <v>2990007574</v>
      </c>
      <c r="B962" s="55">
        <v>7169000154</v>
      </c>
      <c r="C962" s="7" t="str">
        <f>VLOOKUP(B962,'DATA BASE'!A:C,2,FALSE)</f>
        <v>MONT E INST DE TODO MAT HIDR INTERLIG</v>
      </c>
      <c r="D962" s="10">
        <v>1</v>
      </c>
      <c r="E962" s="55" t="str">
        <f>VLOOKUP(B962,'DATA BASE'!A:C,3,FALSE)</f>
        <v>UN</v>
      </c>
      <c r="F962" s="8">
        <f>VLOOKUP(B962,'DATA BASE'!A:D,4,0)</f>
        <v>13658.36</v>
      </c>
      <c r="G962" s="8">
        <f>ROUND(D962*F962,2)</f>
        <v>13658.36</v>
      </c>
      <c r="H962" s="11"/>
      <c r="I962" s="4"/>
    </row>
    <row r="963" spans="2:9" s="55" customFormat="1" ht="15">
      <c r="B963" s="13" t="s">
        <v>718</v>
      </c>
      <c r="C963" s="13"/>
      <c r="D963" s="52"/>
      <c r="E963" s="13"/>
      <c r="F963" s="13"/>
      <c r="G963" s="45">
        <f>SUBTOTAL(9,G964:G976)</f>
        <v>21261.969999999998</v>
      </c>
      <c r="H963" s="2"/>
      <c r="I963" s="4"/>
    </row>
    <row r="964" spans="2:9" s="55" customFormat="1" ht="12.75">
      <c r="B964" s="55">
        <v>7220040090</v>
      </c>
      <c r="C964" s="7" t="str">
        <f>VLOOKUP(B964,'DATA BASE'!A:C,2,FALSE)</f>
        <v>TUBO PVC OCRE ESG PB JEI NBR7362 DN 100</v>
      </c>
      <c r="D964" s="8">
        <v>66</v>
      </c>
      <c r="E964" s="55" t="str">
        <f>VLOOKUP(B964,'DATA BASE'!A:C,3,FALSE)</f>
        <v>M</v>
      </c>
      <c r="F964" s="8">
        <f>VLOOKUP(B964,'DATA BASE'!A:D,4,0)</f>
        <v>19</v>
      </c>
      <c r="G964" s="8">
        <f aca="true" t="shared" si="46" ref="G964:G976">ROUND(D964*F964,2)</f>
        <v>1254</v>
      </c>
      <c r="H964" s="2"/>
      <c r="I964" s="4"/>
    </row>
    <row r="965" spans="2:9" s="55" customFormat="1" ht="12.75">
      <c r="B965" s="55">
        <v>7220040100</v>
      </c>
      <c r="C965" s="7" t="str">
        <f>VLOOKUP(B965,'DATA BASE'!A:C,2,FALSE)</f>
        <v>TUBO PVC OCRE ESG PB JEI NBR7362 DN 150</v>
      </c>
      <c r="D965" s="8">
        <v>24</v>
      </c>
      <c r="E965" s="55" t="str">
        <f>VLOOKUP(B965,'DATA BASE'!A:C,3,FALSE)</f>
        <v>M</v>
      </c>
      <c r="F965" s="8">
        <f>VLOOKUP(B965,'DATA BASE'!A:D,4,0)</f>
        <v>40.86</v>
      </c>
      <c r="G965" s="8">
        <f t="shared" si="46"/>
        <v>980.64</v>
      </c>
      <c r="H965" s="2"/>
      <c r="I965" s="4"/>
    </row>
    <row r="966" spans="2:9" s="55" customFormat="1" ht="12.75">
      <c r="B966" s="55">
        <v>7220040110</v>
      </c>
      <c r="C966" s="7" t="str">
        <f>VLOOKUP(B966,'DATA BASE'!A:C,2,FALSE)</f>
        <v>TUBO PVC OCRE ESG PB JEI NBR7362 DN 200</v>
      </c>
      <c r="D966" s="8">
        <v>48</v>
      </c>
      <c r="E966" s="55" t="str">
        <f>VLOOKUP(B966,'DATA BASE'!A:C,3,FALSE)</f>
        <v>M</v>
      </c>
      <c r="F966" s="8">
        <f>VLOOKUP(B966,'DATA BASE'!A:D,4,0)</f>
        <v>63.81</v>
      </c>
      <c r="G966" s="8">
        <f t="shared" si="46"/>
        <v>3062.88</v>
      </c>
      <c r="H966" s="2"/>
      <c r="I966" s="4"/>
    </row>
    <row r="967" spans="2:9" s="55" customFormat="1" ht="12.75">
      <c r="B967" s="55">
        <v>7220150020</v>
      </c>
      <c r="C967" s="7" t="str">
        <f>VLOOKUP(B967,'DATA BASE'!A:C,2,FALSE)</f>
        <v>TUBO FOFO K7 ESG PB JE NBR15420 DN 200MM</v>
      </c>
      <c r="D967" s="8">
        <v>18</v>
      </c>
      <c r="E967" s="55" t="str">
        <f>VLOOKUP(B967,'DATA BASE'!A:C,3,FALSE)</f>
        <v>M</v>
      </c>
      <c r="F967" s="8">
        <f>VLOOKUP(B967,'DATA BASE'!A:D,4,0)</f>
        <v>358.35</v>
      </c>
      <c r="G967" s="8">
        <f t="shared" si="46"/>
        <v>6450.3</v>
      </c>
      <c r="H967" s="2"/>
      <c r="I967" s="4"/>
    </row>
    <row r="968" spans="2:9" s="55" customFormat="1" ht="12.75">
      <c r="B968" s="55">
        <v>7220550240</v>
      </c>
      <c r="C968" s="7" t="str">
        <f>VLOOKUP(B968,'DATA BASE'!A:C,2,FALSE)</f>
        <v>TOCO FOFO K9 BF10 ESG DN 200 4,51A5,80M</v>
      </c>
      <c r="D968" s="8">
        <v>2</v>
      </c>
      <c r="E968" s="55" t="str">
        <f>VLOOKUP(B968,'DATA BASE'!A:C,3,FALSE)</f>
        <v>UN</v>
      </c>
      <c r="F968" s="8">
        <f>VLOOKUP(B968,'DATA BASE'!A:D,4,0)</f>
        <v>3124.41</v>
      </c>
      <c r="G968" s="8">
        <f t="shared" si="46"/>
        <v>6248.82</v>
      </c>
      <c r="H968" s="2"/>
      <c r="I968" s="4"/>
    </row>
    <row r="969" spans="1:9" s="31" customFormat="1" ht="12.75">
      <c r="A969" s="2">
        <v>2990007550</v>
      </c>
      <c r="B969" s="55">
        <v>7221100700</v>
      </c>
      <c r="C969" s="7" t="str">
        <f>VLOOKUP(B969,'DATA BASE'!A:C,2,FALSE)</f>
        <v>CURVA 45 FOFO JGS ESGOTO DN 200MM</v>
      </c>
      <c r="D969" s="8">
        <v>1</v>
      </c>
      <c r="E969" s="55" t="str">
        <f>VLOOKUP(B969,'DATA BASE'!A:C,3,FALSE)</f>
        <v>UN</v>
      </c>
      <c r="F969" s="8">
        <f>VLOOKUP(B969,'DATA BASE'!A:D,4,0)</f>
        <v>544.01</v>
      </c>
      <c r="G969" s="8">
        <f t="shared" si="46"/>
        <v>544.01</v>
      </c>
      <c r="H969" s="32"/>
      <c r="I969" s="4"/>
    </row>
    <row r="970" spans="1:9" s="31" customFormat="1" ht="12.75">
      <c r="A970" s="2"/>
      <c r="B970" s="55">
        <v>7221100860</v>
      </c>
      <c r="C970" s="7" t="str">
        <f>VLOOKUP(B970,'DATA BASE'!A:C,2,FALSE)</f>
        <v>CURVA 90 FOFO JGS ESGOTO DN 200MM</v>
      </c>
      <c r="D970" s="8">
        <v>1</v>
      </c>
      <c r="E970" s="55" t="str">
        <f>VLOOKUP(B970,'DATA BASE'!A:C,3,FALSE)</f>
        <v>UN</v>
      </c>
      <c r="F970" s="8">
        <f>VLOOKUP(B970,'DATA BASE'!A:D,4,0)</f>
        <v>692.78</v>
      </c>
      <c r="G970" s="8">
        <f t="shared" si="46"/>
        <v>692.78</v>
      </c>
      <c r="H970" s="32"/>
      <c r="I970" s="4"/>
    </row>
    <row r="971" spans="1:9" s="31" customFormat="1" ht="12.75">
      <c r="A971" s="2"/>
      <c r="B971" s="55">
        <v>7222000050</v>
      </c>
      <c r="C971" s="7" t="str">
        <f>VLOOKUP(B971,'DATA BASE'!A:C,2,FALSE)</f>
        <v>ARRUELA VED BOR P/FLANGE PN10 DN 200</v>
      </c>
      <c r="D971" s="8">
        <v>2</v>
      </c>
      <c r="E971" s="55" t="str">
        <f>VLOOKUP(B971,'DATA BASE'!A:C,3,FALSE)</f>
        <v>UN</v>
      </c>
      <c r="F971" s="8">
        <f>VLOOKUP(B971,'DATA BASE'!A:D,4,0)</f>
        <v>47.31</v>
      </c>
      <c r="G971" s="8">
        <f t="shared" si="46"/>
        <v>94.62</v>
      </c>
      <c r="H971" s="32"/>
      <c r="I971" s="4"/>
    </row>
    <row r="972" spans="1:9" s="31" customFormat="1" ht="12.75">
      <c r="A972" s="2"/>
      <c r="B972" s="55">
        <v>7222000310</v>
      </c>
      <c r="C972" s="7" t="str">
        <f>VLOOKUP(B972,'DATA BASE'!A:C,2,FALSE)</f>
        <v>PARAFUSO ACO GALV 16 X 80MM C/PORCA</v>
      </c>
      <c r="D972" s="8">
        <v>16</v>
      </c>
      <c r="E972" s="55" t="str">
        <f>VLOOKUP(B972,'DATA BASE'!A:C,3,FALSE)</f>
        <v>UN</v>
      </c>
      <c r="F972" s="8">
        <f>VLOOKUP(B972,'DATA BASE'!A:D,4,0)</f>
        <v>5.08</v>
      </c>
      <c r="G972" s="8">
        <f t="shared" si="46"/>
        <v>81.28</v>
      </c>
      <c r="H972" s="32"/>
      <c r="I972" s="4"/>
    </row>
    <row r="973" spans="1:9" s="31" customFormat="1" ht="12.75">
      <c r="A973" s="2"/>
      <c r="B973" s="55">
        <v>7223000890</v>
      </c>
      <c r="C973" s="7" t="str">
        <f>VLOOKUP(B973,'DATA BASE'!A:C,2,FALSE)</f>
        <v>CURVA 90 FOFO FF PN-10 ESG DN 200MM</v>
      </c>
      <c r="D973" s="8">
        <v>1</v>
      </c>
      <c r="E973" s="55" t="str">
        <f>VLOOKUP(B973,'DATA BASE'!A:C,3,FALSE)</f>
        <v>UN</v>
      </c>
      <c r="F973" s="8">
        <f>VLOOKUP(B973,'DATA BASE'!A:D,4,0)</f>
        <v>629.43</v>
      </c>
      <c r="G973" s="8">
        <f t="shared" si="46"/>
        <v>629.43</v>
      </c>
      <c r="H973" s="32"/>
      <c r="I973" s="4"/>
    </row>
    <row r="974" spans="1:9" s="31" customFormat="1" ht="12.75">
      <c r="A974" s="2"/>
      <c r="B974" s="55">
        <v>7229000102</v>
      </c>
      <c r="C974" s="7" t="str">
        <f>VLOOKUP(B974,'DATA BASE'!A:C,2,FALSE)</f>
        <v>TUBO ACO GALV CL-M ROSC NBR5580 DN 1.1/2</v>
      </c>
      <c r="D974" s="8">
        <v>32</v>
      </c>
      <c r="E974" s="55" t="str">
        <f>VLOOKUP(B974,'DATA BASE'!A:C,3,FALSE)</f>
        <v>M</v>
      </c>
      <c r="F974" s="8">
        <f>VLOOKUP(B974,'DATA BASE'!A:D,4,0)</f>
        <v>32.45</v>
      </c>
      <c r="G974" s="8">
        <f t="shared" si="46"/>
        <v>1038.4</v>
      </c>
      <c r="H974" s="32"/>
      <c r="I974" s="4"/>
    </row>
    <row r="975" spans="1:9" s="31" customFormat="1" ht="12.75">
      <c r="A975" s="2"/>
      <c r="B975" s="55">
        <v>7229000103</v>
      </c>
      <c r="C975" s="7" t="str">
        <f>VLOOKUP(B975,'DATA BASE'!A:C,2,FALSE)</f>
        <v>CURVA 45 FEMEA GALV ROSC INT DN 1.1/2"</v>
      </c>
      <c r="D975" s="8">
        <v>4</v>
      </c>
      <c r="E975" s="55" t="str">
        <f>VLOOKUP(B975,'DATA BASE'!A:C,3,FALSE)</f>
        <v>UN</v>
      </c>
      <c r="F975" s="8">
        <f>VLOOKUP(B975,'DATA BASE'!A:D,4,0)</f>
        <v>25</v>
      </c>
      <c r="G975" s="8">
        <f t="shared" si="46"/>
        <v>100</v>
      </c>
      <c r="H975" s="32"/>
      <c r="I975" s="4"/>
    </row>
    <row r="976" spans="1:9" s="31" customFormat="1" ht="12.75">
      <c r="A976" s="2"/>
      <c r="B976" s="55">
        <v>7229000104</v>
      </c>
      <c r="C976" s="7" t="str">
        <f>VLOOKUP(B976,'DATA BASE'!A:C,2,FALSE)</f>
        <v>CURVA 90 FEMEA GALV ROSC INT DN 1.1/2"</v>
      </c>
      <c r="D976" s="8">
        <v>3</v>
      </c>
      <c r="E976" s="55" t="str">
        <f>VLOOKUP(B976,'DATA BASE'!A:C,3,FALSE)</f>
        <v>UN</v>
      </c>
      <c r="F976" s="8">
        <f>VLOOKUP(B976,'DATA BASE'!A:D,4,0)</f>
        <v>28.27</v>
      </c>
      <c r="G976" s="8">
        <f t="shared" si="46"/>
        <v>84.81</v>
      </c>
      <c r="H976" s="32"/>
      <c r="I976" s="4"/>
    </row>
    <row r="977" spans="1:9" ht="15">
      <c r="A977" s="20">
        <v>33</v>
      </c>
      <c r="B977" s="12" t="s">
        <v>97</v>
      </c>
      <c r="C977" s="12"/>
      <c r="D977" s="51"/>
      <c r="E977" s="12"/>
      <c r="F977" s="12"/>
      <c r="G977" s="5">
        <f>SUBTOTAL(9,G978:G1023)</f>
        <v>127951.74000000003</v>
      </c>
      <c r="I977" s="4"/>
    </row>
    <row r="978" spans="1:9" s="55" customFormat="1" ht="15">
      <c r="A978" s="57"/>
      <c r="B978" s="13" t="s">
        <v>94</v>
      </c>
      <c r="C978" s="13"/>
      <c r="D978" s="52"/>
      <c r="E978" s="13"/>
      <c r="F978" s="13"/>
      <c r="G978" s="6">
        <f>SUBTOTAL(9,G979:G980)</f>
        <v>494.21000000000004</v>
      </c>
      <c r="H978" s="2"/>
      <c r="I978" s="4"/>
    </row>
    <row r="979" spans="1:9" s="55" customFormat="1" ht="12.75">
      <c r="A979" s="2">
        <v>2020100065</v>
      </c>
      <c r="B979" s="55">
        <v>7020100110</v>
      </c>
      <c r="C979" s="7" t="str">
        <f>VLOOKUP(B979,'DATA BASE'!A:C,2,FALSE)</f>
        <v>LOCACAO AREA COM EQUIPAMENTO TOPOGRAFICO</v>
      </c>
      <c r="D979" s="10">
        <v>72</v>
      </c>
      <c r="E979" s="55" t="str">
        <f>VLOOKUP(B979,'DATA BASE'!A:C,3,FALSE)</f>
        <v>M2</v>
      </c>
      <c r="F979" s="8">
        <f>VLOOKUP(B979,'DATA BASE'!A:D,4,0)</f>
        <v>2.09</v>
      </c>
      <c r="G979" s="8">
        <f>ROUND(D979*F979,2)</f>
        <v>150.48</v>
      </c>
      <c r="H979" s="2"/>
      <c r="I979" s="4"/>
    </row>
    <row r="980" spans="1:9" s="55" customFormat="1" ht="12.75">
      <c r="A980" s="2">
        <v>2020100130</v>
      </c>
      <c r="B980" s="55">
        <v>7020100020</v>
      </c>
      <c r="C980" s="7" t="str">
        <f>VLOOKUP(B980,'DATA BASE'!A:C,2,FALSE)</f>
        <v>CADASTRO DA OBRA CIVIL LOCALIZADA</v>
      </c>
      <c r="D980" s="10">
        <v>1</v>
      </c>
      <c r="E980" s="55" t="str">
        <f>VLOOKUP(B980,'DATA BASE'!A:C,3,FALSE)</f>
        <v>UN</v>
      </c>
      <c r="F980" s="8">
        <f>VLOOKUP(B980,'DATA BASE'!A:D,4,0)</f>
        <v>343.73</v>
      </c>
      <c r="G980" s="8">
        <f>ROUND(D980*F980,2)</f>
        <v>343.73</v>
      </c>
      <c r="H980" s="2"/>
      <c r="I980" s="4"/>
    </row>
    <row r="981" spans="1:9" ht="15">
      <c r="A981" s="1"/>
      <c r="B981" s="13" t="s">
        <v>95</v>
      </c>
      <c r="C981" s="13"/>
      <c r="D981" s="52"/>
      <c r="E981" s="13"/>
      <c r="F981" s="13"/>
      <c r="G981" s="6">
        <f>SUBTOTAL(9,G982:G986)</f>
        <v>4645.42</v>
      </c>
      <c r="I981" s="4"/>
    </row>
    <row r="982" spans="1:9" s="9" customFormat="1" ht="13.5" customHeight="1">
      <c r="A982" s="2">
        <v>2040100010</v>
      </c>
      <c r="B982" s="55">
        <v>7040100010</v>
      </c>
      <c r="C982" s="7" t="str">
        <f>VLOOKUP(B982,'DATA BASE'!A:C,2,FALSE)</f>
        <v>ESCAVACAO MANUAL SOLO 1ªCAT PROF ATE 3M</v>
      </c>
      <c r="D982" s="8">
        <v>26</v>
      </c>
      <c r="E982" s="55" t="str">
        <f>VLOOKUP(B982,'DATA BASE'!A:C,3,FALSE)</f>
        <v>M3</v>
      </c>
      <c r="F982" s="8">
        <f>VLOOKUP(B982,'DATA BASE'!A:D,4,0)</f>
        <v>45.3</v>
      </c>
      <c r="G982" s="8">
        <f>ROUND(D982*F982,2)</f>
        <v>1177.8</v>
      </c>
      <c r="H982" s="11"/>
      <c r="I982" s="4"/>
    </row>
    <row r="983" spans="1:9" s="9" customFormat="1" ht="13.5" customHeight="1">
      <c r="A983" s="2">
        <v>2040100040</v>
      </c>
      <c r="B983" s="55">
        <v>7040100060</v>
      </c>
      <c r="C983" s="7" t="str">
        <f>VLOOKUP(B983,'DATA BASE'!A:C,2,FALSE)</f>
        <v>ESCAVACAO MECAN SOLO 1ªCAT PROF ATE 3M</v>
      </c>
      <c r="D983" s="8">
        <v>104</v>
      </c>
      <c r="E983" s="55" t="str">
        <f>VLOOKUP(B983,'DATA BASE'!A:C,3,FALSE)</f>
        <v>M3</v>
      </c>
      <c r="F983" s="8">
        <f>VLOOKUP(B983,'DATA BASE'!A:D,4,0)</f>
        <v>9.78</v>
      </c>
      <c r="G983" s="8">
        <f>ROUND(D983*F983,2)</f>
        <v>1017.12</v>
      </c>
      <c r="H983" s="11"/>
      <c r="I983" s="4"/>
    </row>
    <row r="984" spans="1:9" s="9" customFormat="1" ht="13.5" customHeight="1">
      <c r="A984" s="2">
        <v>2040100190</v>
      </c>
      <c r="B984" s="55">
        <v>7040100210</v>
      </c>
      <c r="C984" s="7" t="str">
        <f>VLOOKUP(B984,'DATA BASE'!A:C,2,FALSE)</f>
        <v>REATERRO COM APILOAMENTO MANUAL</v>
      </c>
      <c r="D984" s="8">
        <v>26</v>
      </c>
      <c r="E984" s="55" t="str">
        <f>VLOOKUP(B984,'DATA BASE'!A:C,3,FALSE)</f>
        <v>M3</v>
      </c>
      <c r="F984" s="8">
        <f>VLOOKUP(B984,'DATA BASE'!A:D,4,0)</f>
        <v>52.85</v>
      </c>
      <c r="G984" s="8">
        <f>ROUND(D984*F984,2)</f>
        <v>1374.1</v>
      </c>
      <c r="H984" s="11"/>
      <c r="I984" s="4"/>
    </row>
    <row r="985" spans="1:9" s="9" customFormat="1" ht="13.5" customHeight="1">
      <c r="A985" s="2">
        <v>2990004213</v>
      </c>
      <c r="B985" s="55">
        <v>7040100380</v>
      </c>
      <c r="C985" s="7" t="str">
        <f>VLOOKUP(B985,'DATA BASE'!A:C,2,FALSE)</f>
        <v>TRANSPORTE DE SOLOS PARA BOTA FORA</v>
      </c>
      <c r="D985" s="10">
        <v>1040</v>
      </c>
      <c r="E985" s="55" t="str">
        <f>VLOOKUP(B985,'DATA BASE'!A:C,3,FALSE)</f>
        <v>MK</v>
      </c>
      <c r="F985" s="8">
        <f>VLOOKUP(B985,'DATA BASE'!A:D,4,0)</f>
        <v>0.79</v>
      </c>
      <c r="G985" s="8">
        <f>ROUND(D985*F985,2)</f>
        <v>821.6</v>
      </c>
      <c r="H985" s="11"/>
      <c r="I985" s="4"/>
    </row>
    <row r="986" spans="1:9" s="9" customFormat="1" ht="13.5" customHeight="1">
      <c r="A986" s="2">
        <v>2990004212</v>
      </c>
      <c r="B986" s="55">
        <v>7040100350</v>
      </c>
      <c r="C986" s="7" t="str">
        <f>VLOOKUP(B986,'DATA BASE'!A:C,2,FALSE)</f>
        <v>CARGA E DESCARGA QQ TIPO SOLO(BOTA FORA)</v>
      </c>
      <c r="D986" s="10">
        <v>104</v>
      </c>
      <c r="E986" s="55" t="str">
        <f>VLOOKUP(B986,'DATA BASE'!A:C,3,FALSE)</f>
        <v>M3</v>
      </c>
      <c r="F986" s="8">
        <f>VLOOKUP(B986,'DATA BASE'!A:D,4,0)</f>
        <v>2.45</v>
      </c>
      <c r="G986" s="8">
        <f>ROUND(D986*F986,2)</f>
        <v>254.8</v>
      </c>
      <c r="H986" s="11"/>
      <c r="I986" s="4"/>
    </row>
    <row r="987" spans="1:9" ht="15">
      <c r="A987" s="1"/>
      <c r="B987" s="13" t="s">
        <v>27</v>
      </c>
      <c r="C987" s="13"/>
      <c r="D987" s="52"/>
      <c r="E987" s="13"/>
      <c r="F987" s="13"/>
      <c r="G987" s="6">
        <f>SUBTOTAL(9,G988:G992)</f>
        <v>61507.22</v>
      </c>
      <c r="I987" s="4"/>
    </row>
    <row r="988" spans="1:9" s="9" customFormat="1" ht="13.5" customHeight="1">
      <c r="A988" s="2">
        <v>2080100030</v>
      </c>
      <c r="B988" s="55">
        <v>7070100050</v>
      </c>
      <c r="C988" s="7" t="str">
        <f>VLOOKUP(B988,'DATA BASE'!A:C,2,FALSE)</f>
        <v>LASTRO DE BRITA "2"</v>
      </c>
      <c r="D988" s="8">
        <v>1</v>
      </c>
      <c r="E988" s="55" t="str">
        <f>VLOOKUP(B988,'DATA BASE'!A:C,3,FALSE)</f>
        <v>M3</v>
      </c>
      <c r="F988" s="8">
        <f>VLOOKUP(B988,'DATA BASE'!A:D,4,0)</f>
        <v>98.84</v>
      </c>
      <c r="G988" s="8">
        <f>ROUND(D988*F988,2)</f>
        <v>98.84</v>
      </c>
      <c r="H988" s="11"/>
      <c r="I988" s="4"/>
    </row>
    <row r="989" spans="1:9" s="9" customFormat="1" ht="13.5" customHeight="1">
      <c r="A989" s="2">
        <v>2080100041</v>
      </c>
      <c r="B989" s="55">
        <v>7070100090</v>
      </c>
      <c r="C989" s="7" t="str">
        <f>VLOOKUP(B989,'DATA BASE'!A:C,2,FALSE)</f>
        <v>LASTRO DE CONCRETO MAGRO</v>
      </c>
      <c r="D989" s="8">
        <v>3</v>
      </c>
      <c r="E989" s="55" t="str">
        <f>VLOOKUP(B989,'DATA BASE'!A:C,3,FALSE)</f>
        <v>M3</v>
      </c>
      <c r="F989" s="8">
        <f>VLOOKUP(B989,'DATA BASE'!A:D,4,0)</f>
        <v>432.52</v>
      </c>
      <c r="G989" s="8">
        <f>ROUND(D989*F989,2)</f>
        <v>1297.56</v>
      </c>
      <c r="H989" s="11"/>
      <c r="I989" s="4"/>
    </row>
    <row r="990" spans="1:9" s="9" customFormat="1" ht="13.5" customHeight="1">
      <c r="A990" s="2">
        <v>2080100080</v>
      </c>
      <c r="B990" s="55">
        <v>7070100140</v>
      </c>
      <c r="C990" s="7" t="str">
        <f>VLOOKUP(B990,'DATA BASE'!A:C,2,FALSE)</f>
        <v>FORMA PLANA CHAPA 12MM-VIGA/PILAR/PAREDE</v>
      </c>
      <c r="D990" s="8">
        <v>143</v>
      </c>
      <c r="E990" s="55" t="str">
        <f>VLOOKUP(B990,'DATA BASE'!A:C,3,FALSE)</f>
        <v>M2</v>
      </c>
      <c r="F990" s="8">
        <f>VLOOKUP(B990,'DATA BASE'!A:D,4,0)</f>
        <v>100.19</v>
      </c>
      <c r="G990" s="8">
        <f>ROUND(D990*F990,2)</f>
        <v>14327.17</v>
      </c>
      <c r="H990" s="11"/>
      <c r="I990" s="4"/>
    </row>
    <row r="991" spans="1:9" s="9" customFormat="1" ht="13.5" customHeight="1">
      <c r="A991" s="2">
        <v>2080100120</v>
      </c>
      <c r="B991" s="55">
        <v>7070100200</v>
      </c>
      <c r="C991" s="7" t="str">
        <f>VLOOKUP(B991,'DATA BASE'!A:C,2,FALSE)</f>
        <v>ARMADURA CA-50</v>
      </c>
      <c r="D991" s="8">
        <v>3225</v>
      </c>
      <c r="E991" s="55" t="str">
        <f>VLOOKUP(B991,'DATA BASE'!A:C,3,FALSE)</f>
        <v>KG</v>
      </c>
      <c r="F991" s="8">
        <f>VLOOKUP(B991,'DATA BASE'!A:D,4,0)</f>
        <v>9.94</v>
      </c>
      <c r="G991" s="8">
        <f>ROUND(D991*F991,2)</f>
        <v>32056.5</v>
      </c>
      <c r="H991" s="11"/>
      <c r="I991" s="4"/>
    </row>
    <row r="992" spans="1:9" s="9" customFormat="1" ht="13.5" customHeight="1">
      <c r="A992" s="2">
        <v>2080100287</v>
      </c>
      <c r="B992" s="55">
        <v>7070100290</v>
      </c>
      <c r="C992" s="7" t="str">
        <f>VLOOKUP(B992,'DATA BASE'!A:C,2,FALSE)</f>
        <v>CONCRETO USINADO FCK 300 KG/CM2</v>
      </c>
      <c r="D992" s="8">
        <v>29</v>
      </c>
      <c r="E992" s="55" t="str">
        <f>VLOOKUP(B992,'DATA BASE'!A:C,3,FALSE)</f>
        <v>M3</v>
      </c>
      <c r="F992" s="8">
        <f>VLOOKUP(B992,'DATA BASE'!A:D,4,0)</f>
        <v>473.35</v>
      </c>
      <c r="G992" s="8">
        <f>ROUND(D992*F992,2)</f>
        <v>13727.15</v>
      </c>
      <c r="H992" s="11"/>
      <c r="I992" s="4"/>
    </row>
    <row r="993" spans="1:9" ht="15">
      <c r="A993" s="1"/>
      <c r="B993" s="44" t="s">
        <v>33</v>
      </c>
      <c r="C993" s="13"/>
      <c r="D993" s="52"/>
      <c r="E993" s="13"/>
      <c r="F993" s="13"/>
      <c r="G993" s="6">
        <f>SUBTOTAL(9,G994:G994)</f>
        <v>12701.15</v>
      </c>
      <c r="I993" s="4"/>
    </row>
    <row r="994" spans="1:9" s="9" customFormat="1" ht="13.5" customHeight="1">
      <c r="A994" s="2">
        <v>2081000020</v>
      </c>
      <c r="B994" s="55">
        <v>7080100020</v>
      </c>
      <c r="C994" s="7" t="str">
        <f>VLOOKUP(B994,'DATA BASE'!A:C,2,FALSE)</f>
        <v>PV-ANEL CONCR DN 1000 PROF DE1,26A1,75M</v>
      </c>
      <c r="D994" s="10">
        <v>5</v>
      </c>
      <c r="E994" s="55" t="str">
        <f>VLOOKUP(B994,'DATA BASE'!A:C,3,FALSE)</f>
        <v>UN</v>
      </c>
      <c r="F994" s="8">
        <f>VLOOKUP(B994,'DATA BASE'!A:D,4,0)</f>
        <v>2540.23</v>
      </c>
      <c r="G994" s="8">
        <f>ROUND(D994*F994,2)</f>
        <v>12701.15</v>
      </c>
      <c r="H994" s="11"/>
      <c r="I994" s="4"/>
    </row>
    <row r="995" spans="1:9" ht="15">
      <c r="A995" s="1"/>
      <c r="B995" s="13" t="s">
        <v>38</v>
      </c>
      <c r="C995" s="13"/>
      <c r="D995" s="52"/>
      <c r="E995" s="13"/>
      <c r="F995" s="13"/>
      <c r="G995" s="6">
        <f>SUBTOTAL(9,G996:G997)</f>
        <v>9083.2</v>
      </c>
      <c r="I995" s="4"/>
    </row>
    <row r="996" spans="1:9" s="9" customFormat="1" ht="13.5" customHeight="1">
      <c r="A996" s="2">
        <v>2990003243</v>
      </c>
      <c r="B996" s="55">
        <v>7110100170</v>
      </c>
      <c r="C996" s="7" t="str">
        <f>VLOOKUP(B996,'DATA BASE'!A:C,2,FALSE)</f>
        <v>SIKAGARD 62 OU SIMILAR</v>
      </c>
      <c r="D996" s="8">
        <v>92</v>
      </c>
      <c r="E996" s="55" t="str">
        <f>VLOOKUP(B996,'DATA BASE'!A:C,3,FALSE)</f>
        <v>M2</v>
      </c>
      <c r="F996" s="8">
        <f>VLOOKUP(B996,'DATA BASE'!A:D,4,0)</f>
        <v>83.63</v>
      </c>
      <c r="G996" s="8">
        <f>ROUND(D996*F996,2)</f>
        <v>7693.96</v>
      </c>
      <c r="H996" s="11"/>
      <c r="I996" s="4"/>
    </row>
    <row r="997" spans="1:9" s="9" customFormat="1" ht="13.5" customHeight="1">
      <c r="A997" s="2">
        <v>2100101100</v>
      </c>
      <c r="B997" s="55">
        <v>7110100100</v>
      </c>
      <c r="C997" s="7" t="str">
        <f>VLOOKUP(B997,'DATA BASE'!A:C,2,FALSE)</f>
        <v>IGOL 2 OU SIMILAR 2 DEMAOS</v>
      </c>
      <c r="D997" s="8">
        <v>102</v>
      </c>
      <c r="E997" s="55" t="str">
        <f>VLOOKUP(B997,'DATA BASE'!A:C,3,FALSE)</f>
        <v>M2</v>
      </c>
      <c r="F997" s="8">
        <f>VLOOKUP(B997,'DATA BASE'!A:D,4,0)</f>
        <v>13.62</v>
      </c>
      <c r="G997" s="8">
        <f>ROUND(D997*F997,2)</f>
        <v>1389.24</v>
      </c>
      <c r="H997" s="11"/>
      <c r="I997" s="4"/>
    </row>
    <row r="998" spans="1:9" ht="15">
      <c r="A998" s="1"/>
      <c r="B998" s="13" t="s">
        <v>96</v>
      </c>
      <c r="C998" s="13"/>
      <c r="D998" s="52"/>
      <c r="E998" s="13"/>
      <c r="F998" s="13"/>
      <c r="G998" s="6">
        <f>SUBTOTAL(9,G999:G1003)</f>
        <v>20325.260000000002</v>
      </c>
      <c r="I998" s="4"/>
    </row>
    <row r="999" spans="1:9" s="9" customFormat="1" ht="12.75">
      <c r="A999" s="2">
        <v>2990007575</v>
      </c>
      <c r="B999" s="55">
        <v>7090100200</v>
      </c>
      <c r="C999" s="7" t="str">
        <f>VLOOKUP(B999,'DATA BASE'!A:C,2,FALSE)</f>
        <v>GUARDA CORPO PRFV 2"X2"  PADRAO A2.3</v>
      </c>
      <c r="D999" s="8">
        <v>3</v>
      </c>
      <c r="E999" s="55" t="str">
        <f>VLOOKUP(B999,'DATA BASE'!A:C,3,FALSE)</f>
        <v>M</v>
      </c>
      <c r="F999" s="8">
        <f>VLOOKUP(B999,'DATA BASE'!A:D,4,0)</f>
        <v>390.38</v>
      </c>
      <c r="G999" s="8">
        <f>ROUND(D999*F999,2)</f>
        <v>1171.14</v>
      </c>
      <c r="H999" s="11"/>
      <c r="I999" s="4"/>
    </row>
    <row r="1000" spans="1:9" s="9" customFormat="1" ht="13.5" customHeight="1">
      <c r="A1000" s="2">
        <v>2120100457</v>
      </c>
      <c r="B1000" s="55">
        <v>7160100190</v>
      </c>
      <c r="C1000" s="7" t="str">
        <f>VLOOKUP(B1000,'DATA BASE'!A:C,2,FALSE)</f>
        <v>COMPORTA STOPLOG FIBRA VIDRO E=3MM</v>
      </c>
      <c r="D1000" s="8">
        <v>14</v>
      </c>
      <c r="E1000" s="55" t="str">
        <f>VLOOKUP(B1000,'DATA BASE'!A:C,3,FALSE)</f>
        <v>M2</v>
      </c>
      <c r="F1000" s="8">
        <f>VLOOKUP(B1000,'DATA BASE'!A:D,4,0)</f>
        <v>727.49</v>
      </c>
      <c r="G1000" s="8">
        <f>ROUND(D1000*F1000,2)</f>
        <v>10184.86</v>
      </c>
      <c r="H1000" s="11"/>
      <c r="I1000" s="4"/>
    </row>
    <row r="1001" spans="1:9" s="9" customFormat="1" ht="13.5" customHeight="1">
      <c r="A1001" s="2">
        <v>2990002305</v>
      </c>
      <c r="B1001" s="55">
        <v>7160100340</v>
      </c>
      <c r="C1001" s="7" t="str">
        <f>VLOOKUP(B1001,'DATA BASE'!A:C,2,FALSE)</f>
        <v>CALHA PARSHALL PADRAO FIBRA VIDRO W=6"</v>
      </c>
      <c r="D1001" s="8">
        <v>1</v>
      </c>
      <c r="E1001" s="55" t="str">
        <f>VLOOKUP(B1001,'DATA BASE'!A:C,3,FALSE)</f>
        <v>UN</v>
      </c>
      <c r="F1001" s="8">
        <f>VLOOKUP(B1001,'DATA BASE'!A:D,4,0)</f>
        <v>2043.66</v>
      </c>
      <c r="G1001" s="8">
        <f>ROUND(D1001*F1001,2)</f>
        <v>2043.66</v>
      </c>
      <c r="H1001" s="11"/>
      <c r="I1001" s="4"/>
    </row>
    <row r="1002" spans="1:9" s="9" customFormat="1" ht="13.5" customHeight="1">
      <c r="A1002" s="2">
        <v>2990002135</v>
      </c>
      <c r="B1002" s="55">
        <v>7169000155</v>
      </c>
      <c r="C1002" s="7" t="str">
        <f>VLOOKUP(B1002,'DATA BASE'!A:C,2,FALSE)</f>
        <v>MONT E INST DE TODO MAT HIDR TRAT PRELIM</v>
      </c>
      <c r="D1002" s="8">
        <v>1</v>
      </c>
      <c r="E1002" s="55" t="str">
        <f>VLOOKUP(B1002,'DATA BASE'!A:C,3,FALSE)</f>
        <v>UN</v>
      </c>
      <c r="F1002" s="8">
        <f>VLOOKUP(B1002,'DATA BASE'!A:D,4,0)</f>
        <v>4353.6</v>
      </c>
      <c r="G1002" s="8">
        <f>ROUND(D1002*F1002,2)</f>
        <v>4353.6</v>
      </c>
      <c r="H1002" s="11"/>
      <c r="I1002" s="4"/>
    </row>
    <row r="1003" spans="1:9" s="9" customFormat="1" ht="13.5" customHeight="1">
      <c r="A1003" s="2">
        <v>2170101445</v>
      </c>
      <c r="B1003" s="55">
        <v>7180100010</v>
      </c>
      <c r="C1003" s="7" t="str">
        <f>VLOOKUP(B1003,'DATA BASE'!A:C,2,FALSE)</f>
        <v>PECAS EM CHAPAS/PERFIL/BARRA EM ACO</v>
      </c>
      <c r="D1003" s="8">
        <v>100</v>
      </c>
      <c r="E1003" s="55" t="str">
        <f>VLOOKUP(B1003,'DATA BASE'!A:C,3,FALSE)</f>
        <v>KG</v>
      </c>
      <c r="F1003" s="8">
        <f>VLOOKUP(B1003,'DATA BASE'!A:D,4,0)</f>
        <v>25.72</v>
      </c>
      <c r="G1003" s="8">
        <f>ROUND(D1003*F1003,2)</f>
        <v>2572</v>
      </c>
      <c r="H1003" s="11"/>
      <c r="I1003" s="4"/>
    </row>
    <row r="1004" spans="2:9" s="55" customFormat="1" ht="15">
      <c r="B1004" s="13" t="s">
        <v>718</v>
      </c>
      <c r="C1004" s="13"/>
      <c r="D1004" s="52"/>
      <c r="E1004" s="13"/>
      <c r="F1004" s="13"/>
      <c r="G1004" s="45">
        <f>SUBTOTAL(9,G1005:G1023)</f>
        <v>19195.280000000002</v>
      </c>
      <c r="H1004" s="2"/>
      <c r="I1004" s="4"/>
    </row>
    <row r="1005" spans="2:9" s="55" customFormat="1" ht="12.75">
      <c r="B1005" s="55">
        <v>7220450130</v>
      </c>
      <c r="C1005" s="7" t="str">
        <f>VLOOKUP(B1005,'DATA BASE'!A:C,2,FALSE)</f>
        <v>TOCO FOFO K9 PF10 ESG DN 150 ATE 0,50M</v>
      </c>
      <c r="D1005" s="8">
        <v>1</v>
      </c>
      <c r="E1005" s="55" t="str">
        <f>VLOOKUP(B1005,'DATA BASE'!A:C,3,FALSE)</f>
        <v>UN</v>
      </c>
      <c r="F1005" s="8">
        <f>VLOOKUP(B1005,'DATA BASE'!A:D,4,0)</f>
        <v>294.7</v>
      </c>
      <c r="G1005" s="8">
        <f aca="true" t="shared" si="47" ref="G1005:G1016">ROUND(D1005*F1005,2)</f>
        <v>294.7</v>
      </c>
      <c r="H1005" s="2"/>
      <c r="I1005" s="4"/>
    </row>
    <row r="1006" spans="2:9" s="55" customFormat="1" ht="12.75">
      <c r="B1006" s="55">
        <v>7220450140</v>
      </c>
      <c r="C1006" s="7" t="str">
        <f>VLOOKUP(B1006,'DATA BASE'!A:C,2,FALSE)</f>
        <v>TOCO FOFO K9 PF10 ESG DN 150 0,51A1,50M</v>
      </c>
      <c r="D1006" s="8">
        <v>2</v>
      </c>
      <c r="E1006" s="55" t="str">
        <f>VLOOKUP(B1006,'DATA BASE'!A:C,3,FALSE)</f>
        <v>UN</v>
      </c>
      <c r="F1006" s="8">
        <f>VLOOKUP(B1006,'DATA BASE'!A:D,4,0)</f>
        <v>659.99</v>
      </c>
      <c r="G1006" s="8">
        <f t="shared" si="47"/>
        <v>1319.98</v>
      </c>
      <c r="H1006" s="2"/>
      <c r="I1006" s="4"/>
    </row>
    <row r="1007" spans="2:9" s="55" customFormat="1" ht="12.75">
      <c r="B1007" s="55">
        <v>7220400130</v>
      </c>
      <c r="C1007" s="7" t="str">
        <f>VLOOKUP(B1007,'DATA BASE'!A:C,2,FALSE)</f>
        <v>TOCO FOFO K9 FF10 ESG DN 150 ATE 0,50M</v>
      </c>
      <c r="D1007" s="8">
        <v>3</v>
      </c>
      <c r="E1007" s="55" t="str">
        <f>VLOOKUP(B1007,'DATA BASE'!A:C,3,FALSE)</f>
        <v>UN</v>
      </c>
      <c r="F1007" s="8">
        <f>VLOOKUP(B1007,'DATA BASE'!A:D,4,0)</f>
        <v>406.76</v>
      </c>
      <c r="G1007" s="8">
        <f t="shared" si="47"/>
        <v>1220.28</v>
      </c>
      <c r="H1007" s="2"/>
      <c r="I1007" s="4"/>
    </row>
    <row r="1008" spans="2:9" s="55" customFormat="1" ht="12.75">
      <c r="B1008" s="55">
        <v>7222500040</v>
      </c>
      <c r="C1008" s="7" t="str">
        <f>VLOOKUP(B1008,'DATA BASE'!A:C,2,FALSE)</f>
        <v>VALV GAV CT FOFO EMB FF10/16 CAB DN 150</v>
      </c>
      <c r="D1008" s="8">
        <v>2</v>
      </c>
      <c r="E1008" s="55" t="str">
        <f>VLOOKUP(B1008,'DATA BASE'!A:C,3,FALSE)</f>
        <v>UN</v>
      </c>
      <c r="F1008" s="8">
        <f>VLOOKUP(B1008,'DATA BASE'!A:D,4,0)</f>
        <v>1298.05</v>
      </c>
      <c r="G1008" s="8">
        <f t="shared" si="47"/>
        <v>2596.1</v>
      </c>
      <c r="H1008" s="2"/>
      <c r="I1008" s="4"/>
    </row>
    <row r="1009" spans="2:9" s="55" customFormat="1" ht="12.75">
      <c r="B1009" s="55">
        <v>7221100850</v>
      </c>
      <c r="C1009" s="7" t="str">
        <f>VLOOKUP(B1009,'DATA BASE'!A:C,2,FALSE)</f>
        <v>CURVA 90 FOFO JGS ESGOTO DN 150MM</v>
      </c>
      <c r="D1009" s="8">
        <v>2</v>
      </c>
      <c r="E1009" s="55" t="str">
        <f>VLOOKUP(B1009,'DATA BASE'!A:C,3,FALSE)</f>
        <v>UN</v>
      </c>
      <c r="F1009" s="8">
        <f>VLOOKUP(B1009,'DATA BASE'!A:D,4,0)</f>
        <v>395.64</v>
      </c>
      <c r="G1009" s="8">
        <f t="shared" si="47"/>
        <v>791.28</v>
      </c>
      <c r="H1009" s="2"/>
      <c r="I1009" s="4"/>
    </row>
    <row r="1010" spans="1:9" s="31" customFormat="1" ht="12.75">
      <c r="A1010" s="2">
        <v>2990007550</v>
      </c>
      <c r="B1010" s="55">
        <v>7223005210</v>
      </c>
      <c r="C1010" s="7" t="str">
        <f>VLOOKUP(B1010,'DATA BASE'!A:C,2,FALSE)</f>
        <v>TE FOFO FFF PN-10/16 ESG DN 150X150MM</v>
      </c>
      <c r="D1010" s="8">
        <v>1</v>
      </c>
      <c r="E1010" s="55" t="str">
        <f>VLOOKUP(B1010,'DATA BASE'!A:C,3,FALSE)</f>
        <v>UN</v>
      </c>
      <c r="F1010" s="8">
        <f>VLOOKUP(B1010,'DATA BASE'!A:D,4,0)</f>
        <v>660.08</v>
      </c>
      <c r="G1010" s="8">
        <f t="shared" si="47"/>
        <v>660.08</v>
      </c>
      <c r="H1010" s="32"/>
      <c r="I1010" s="4"/>
    </row>
    <row r="1011" spans="1:9" s="31" customFormat="1" ht="12.75">
      <c r="A1011" s="2"/>
      <c r="B1011" s="55">
        <v>7223003010</v>
      </c>
      <c r="C1011" s="7" t="str">
        <f>VLOOKUP(B1011,'DATA BASE'!A:C,2,FALSE)</f>
        <v>FLANGE CEGO FOFO PN-10/16 ESG DN 150MM</v>
      </c>
      <c r="D1011" s="8">
        <v>1</v>
      </c>
      <c r="E1011" s="55" t="str">
        <f>VLOOKUP(B1011,'DATA BASE'!A:C,3,FALSE)</f>
        <v>UN</v>
      </c>
      <c r="F1011" s="8">
        <f>VLOOKUP(B1011,'DATA BASE'!A:D,4,0)</f>
        <v>216.2</v>
      </c>
      <c r="G1011" s="8">
        <f t="shared" si="47"/>
        <v>216.2</v>
      </c>
      <c r="H1011" s="32"/>
      <c r="I1011" s="4"/>
    </row>
    <row r="1012" spans="1:9" s="31" customFormat="1" ht="12.75">
      <c r="A1012" s="2"/>
      <c r="B1012" s="55">
        <v>7221100700</v>
      </c>
      <c r="C1012" s="7" t="str">
        <f>VLOOKUP(B1012,'DATA BASE'!A:C,2,FALSE)</f>
        <v>CURVA 45 FOFO JGS ESGOTO DN 200MM</v>
      </c>
      <c r="D1012" s="8">
        <v>2</v>
      </c>
      <c r="E1012" s="55" t="str">
        <f>VLOOKUP(B1012,'DATA BASE'!A:C,3,FALSE)</f>
        <v>UN</v>
      </c>
      <c r="F1012" s="8">
        <f>VLOOKUP(B1012,'DATA BASE'!A:D,4,0)</f>
        <v>544.01</v>
      </c>
      <c r="G1012" s="8">
        <f t="shared" si="47"/>
        <v>1088.02</v>
      </c>
      <c r="H1012" s="32"/>
      <c r="I1012" s="4"/>
    </row>
    <row r="1013" spans="1:9" s="31" customFormat="1" ht="12.75">
      <c r="A1013" s="2"/>
      <c r="B1013" s="55">
        <v>7220040100</v>
      </c>
      <c r="C1013" s="7" t="str">
        <f>VLOOKUP(B1013,'DATA BASE'!A:C,2,FALSE)</f>
        <v>TUBO PVC OCRE ESG PB JEI NBR7362 DN 150</v>
      </c>
      <c r="D1013" s="8">
        <v>6</v>
      </c>
      <c r="E1013" s="55" t="str">
        <f>VLOOKUP(B1013,'DATA BASE'!A:C,3,FALSE)</f>
        <v>M</v>
      </c>
      <c r="F1013" s="8">
        <f>VLOOKUP(B1013,'DATA BASE'!A:D,4,0)</f>
        <v>40.86</v>
      </c>
      <c r="G1013" s="8">
        <f t="shared" si="47"/>
        <v>245.16</v>
      </c>
      <c r="H1013" s="32"/>
      <c r="I1013" s="4"/>
    </row>
    <row r="1014" spans="1:9" s="31" customFormat="1" ht="12.75">
      <c r="A1014" s="2"/>
      <c r="B1014" s="55">
        <v>7220040110</v>
      </c>
      <c r="C1014" s="7" t="str">
        <f>VLOOKUP(B1014,'DATA BASE'!A:C,2,FALSE)</f>
        <v>TUBO PVC OCRE ESG PB JEI NBR7362 DN 200</v>
      </c>
      <c r="D1014" s="8">
        <v>6</v>
      </c>
      <c r="E1014" s="55" t="str">
        <f>VLOOKUP(B1014,'DATA BASE'!A:C,3,FALSE)</f>
        <v>M</v>
      </c>
      <c r="F1014" s="8">
        <f>VLOOKUP(B1014,'DATA BASE'!A:D,4,0)</f>
        <v>63.81</v>
      </c>
      <c r="G1014" s="8">
        <f t="shared" si="47"/>
        <v>382.86</v>
      </c>
      <c r="H1014" s="32"/>
      <c r="I1014" s="4"/>
    </row>
    <row r="1015" spans="1:9" s="31" customFormat="1" ht="12.75">
      <c r="A1015" s="2"/>
      <c r="B1015" s="55">
        <v>7220040120</v>
      </c>
      <c r="C1015" s="7" t="str">
        <f>VLOOKUP(B1015,'DATA BASE'!A:C,2,FALSE)</f>
        <v>TUBO PVC OCRE ESG PB JEI NBR7362 DN 250</v>
      </c>
      <c r="D1015" s="8">
        <v>12</v>
      </c>
      <c r="E1015" s="55" t="str">
        <f>VLOOKUP(B1015,'DATA BASE'!A:C,3,FALSE)</f>
        <v>M</v>
      </c>
      <c r="F1015" s="8">
        <f>VLOOKUP(B1015,'DATA BASE'!A:D,4,0)</f>
        <v>108.15</v>
      </c>
      <c r="G1015" s="8">
        <f t="shared" si="47"/>
        <v>1297.8</v>
      </c>
      <c r="H1015" s="32"/>
      <c r="I1015" s="4"/>
    </row>
    <row r="1016" spans="1:9" s="31" customFormat="1" ht="12.75">
      <c r="A1016" s="2"/>
      <c r="B1016" s="55">
        <v>7222000590</v>
      </c>
      <c r="C1016" s="7" t="str">
        <f>VLOOKUP(B1016,'DATA BASE'!A:C,2,FALSE)</f>
        <v>PEDESTAL DE MANOBRA SIMPLES MOD. 01</v>
      </c>
      <c r="D1016" s="8">
        <v>1</v>
      </c>
      <c r="E1016" s="55" t="str">
        <f>VLOOKUP(B1016,'DATA BASE'!A:C,3,FALSE)</f>
        <v>UN</v>
      </c>
      <c r="F1016" s="8">
        <f>VLOOKUP(B1016,'DATA BASE'!A:D,4,0)</f>
        <v>2050.07</v>
      </c>
      <c r="G1016" s="8">
        <f t="shared" si="47"/>
        <v>2050.07</v>
      </c>
      <c r="H1016" s="32"/>
      <c r="I1016" s="4"/>
    </row>
    <row r="1017" spans="1:9" s="31" customFormat="1" ht="12.75">
      <c r="A1017" s="2"/>
      <c r="B1017" s="55">
        <v>7220450270</v>
      </c>
      <c r="C1017" s="7" t="str">
        <f>VLOOKUP(B1017,'DATA BASE'!A:C,2,FALSE)</f>
        <v>TOCO FOFO K9 PF10 ESG DN 250 1,51A2,50M</v>
      </c>
      <c r="D1017" s="8">
        <v>1</v>
      </c>
      <c r="E1017" s="55" t="str">
        <f>VLOOKUP(B1017,'DATA BASE'!A:C,3,FALSE)</f>
        <v>UN</v>
      </c>
      <c r="F1017" s="8">
        <f>VLOOKUP(B1017,'DATA BASE'!A:D,4,0)</f>
        <v>1801.24</v>
      </c>
      <c r="G1017" s="8">
        <f aca="true" t="shared" si="48" ref="G1017:G1023">ROUND(D1017*F1017,2)</f>
        <v>1801.24</v>
      </c>
      <c r="H1017" s="32"/>
      <c r="I1017" s="4"/>
    </row>
    <row r="1018" spans="1:9" s="31" customFormat="1" ht="12.75">
      <c r="A1018" s="2"/>
      <c r="B1018" s="55">
        <v>7222000420</v>
      </c>
      <c r="C1018" s="7" t="str">
        <f>VLOOKUP(B1018,'DATA BASE'!A:C,2,FALSE)</f>
        <v>ADUFA PAREDE FOFO P/FLANGE PN10 DN 250MM</v>
      </c>
      <c r="D1018" s="8">
        <v>1</v>
      </c>
      <c r="E1018" s="55" t="str">
        <f>VLOOKUP(B1018,'DATA BASE'!A:C,3,FALSE)</f>
        <v>UN</v>
      </c>
      <c r="F1018" s="8">
        <f>VLOOKUP(B1018,'DATA BASE'!A:D,4,0)</f>
        <v>2499.67</v>
      </c>
      <c r="G1018" s="8">
        <f t="shared" si="48"/>
        <v>2499.67</v>
      </c>
      <c r="H1018" s="32"/>
      <c r="I1018" s="4"/>
    </row>
    <row r="1019" spans="1:9" s="31" customFormat="1" ht="12.75">
      <c r="A1019" s="2"/>
      <c r="B1019" s="55">
        <v>7222000480</v>
      </c>
      <c r="C1019" s="7" t="str">
        <f>VLOOKUP(B1019,'DATA BASE'!A:C,2,FALSE)</f>
        <v>HASTE FOFO ROSC/BOCA 1 1/8" 2,01 A 3,00M</v>
      </c>
      <c r="D1019" s="8">
        <v>1</v>
      </c>
      <c r="E1019" s="55" t="str">
        <f>VLOOKUP(B1019,'DATA BASE'!A:C,3,FALSE)</f>
        <v>UN</v>
      </c>
      <c r="F1019" s="8">
        <f>VLOOKUP(B1019,'DATA BASE'!A:D,4,0)</f>
        <v>449.58</v>
      </c>
      <c r="G1019" s="8">
        <f t="shared" si="48"/>
        <v>449.58</v>
      </c>
      <c r="H1019" s="32"/>
      <c r="I1019" s="4"/>
    </row>
    <row r="1020" spans="1:9" s="31" customFormat="1" ht="12.75">
      <c r="A1020" s="2"/>
      <c r="B1020" s="55">
        <v>7221100870</v>
      </c>
      <c r="C1020" s="7" t="str">
        <f>VLOOKUP(B1020,'DATA BASE'!A:C,2,FALSE)</f>
        <v>CURVA 90 FOFO JGS ESGOTO DN 250MM</v>
      </c>
      <c r="D1020" s="8">
        <v>2</v>
      </c>
      <c r="E1020" s="55" t="str">
        <f>VLOOKUP(B1020,'DATA BASE'!A:C,3,FALSE)</f>
        <v>UN</v>
      </c>
      <c r="F1020" s="8">
        <f>VLOOKUP(B1020,'DATA BASE'!A:D,4,0)</f>
        <v>877.37</v>
      </c>
      <c r="G1020" s="8">
        <f t="shared" si="48"/>
        <v>1754.74</v>
      </c>
      <c r="H1020" s="32"/>
      <c r="I1020" s="4"/>
    </row>
    <row r="1021" spans="1:9" s="31" customFormat="1" ht="12.75">
      <c r="A1021" s="2"/>
      <c r="B1021" s="55">
        <v>7222000040</v>
      </c>
      <c r="C1021" s="7" t="str">
        <f>VLOOKUP(B1021,'DATA BASE'!A:C,2,FALSE)</f>
        <v>ARRUELA VED BOR P/FLANGE PN10/16 DN 150</v>
      </c>
      <c r="D1021" s="8">
        <v>10</v>
      </c>
      <c r="E1021" s="55" t="str">
        <f>VLOOKUP(B1021,'DATA BASE'!A:C,3,FALSE)</f>
        <v>UN</v>
      </c>
      <c r="F1021" s="8">
        <f>VLOOKUP(B1021,'DATA BASE'!A:D,4,0)</f>
        <v>24.13</v>
      </c>
      <c r="G1021" s="8">
        <f t="shared" si="48"/>
        <v>241.3</v>
      </c>
      <c r="H1021" s="32"/>
      <c r="I1021" s="4"/>
    </row>
    <row r="1022" spans="1:9" s="31" customFormat="1" ht="12.75">
      <c r="A1022" s="2"/>
      <c r="B1022" s="55">
        <v>7222000060</v>
      </c>
      <c r="C1022" s="7" t="str">
        <f>VLOOKUP(B1022,'DATA BASE'!A:C,2,FALSE)</f>
        <v>ARRUELA VED BOR P/FLANGE PN10 DN 250</v>
      </c>
      <c r="D1022" s="8">
        <v>1</v>
      </c>
      <c r="E1022" s="55" t="str">
        <f>VLOOKUP(B1022,'DATA BASE'!A:C,3,FALSE)</f>
        <v>UN</v>
      </c>
      <c r="F1022" s="8">
        <f>VLOOKUP(B1022,'DATA BASE'!A:D,4,0)</f>
        <v>58.06</v>
      </c>
      <c r="G1022" s="8">
        <f t="shared" si="48"/>
        <v>58.06</v>
      </c>
      <c r="H1022" s="32"/>
      <c r="I1022" s="4"/>
    </row>
    <row r="1023" spans="1:9" s="31" customFormat="1" ht="12.75">
      <c r="A1023" s="2"/>
      <c r="B1023" s="55">
        <v>7222000320</v>
      </c>
      <c r="C1023" s="7" t="str">
        <f>VLOOKUP(B1023,'DATA BASE'!A:C,2,FALSE)</f>
        <v>PARAFUSO ACO GALV 20 X 90MM C/PORCA</v>
      </c>
      <c r="D1023" s="8">
        <v>32</v>
      </c>
      <c r="E1023" s="55" t="str">
        <f>VLOOKUP(B1023,'DATA BASE'!A:C,3,FALSE)</f>
        <v>UN</v>
      </c>
      <c r="F1023" s="8">
        <f>VLOOKUP(B1023,'DATA BASE'!A:D,4,0)</f>
        <v>7.13</v>
      </c>
      <c r="G1023" s="8">
        <f t="shared" si="48"/>
        <v>228.16</v>
      </c>
      <c r="H1023" s="32"/>
      <c r="I1023" s="4"/>
    </row>
    <row r="1024" spans="1:9" ht="15">
      <c r="A1024" s="20">
        <v>34</v>
      </c>
      <c r="B1024" s="12" t="s">
        <v>180</v>
      </c>
      <c r="C1024" s="12"/>
      <c r="D1024" s="51"/>
      <c r="E1024" s="12"/>
      <c r="F1024" s="12"/>
      <c r="G1024" s="5">
        <f>SUBTOTAL(9,G1025:G1098)</f>
        <v>155143.77</v>
      </c>
      <c r="I1024" s="4"/>
    </row>
    <row r="1025" spans="1:9" s="55" customFormat="1" ht="15">
      <c r="A1025" s="57"/>
      <c r="B1025" s="13" t="s">
        <v>94</v>
      </c>
      <c r="C1025" s="13"/>
      <c r="D1025" s="52"/>
      <c r="E1025" s="13"/>
      <c r="F1025" s="13"/>
      <c r="G1025" s="6">
        <f>SUBTOTAL(9,G1026:G1027)</f>
        <v>406.43</v>
      </c>
      <c r="H1025" s="2"/>
      <c r="I1025" s="4"/>
    </row>
    <row r="1026" spans="1:9" s="55" customFormat="1" ht="12.75">
      <c r="A1026" s="2">
        <v>2020100065</v>
      </c>
      <c r="B1026" s="55">
        <v>7020100110</v>
      </c>
      <c r="C1026" s="7" t="str">
        <f>VLOOKUP(B1026,'DATA BASE'!A:C,2,FALSE)</f>
        <v>LOCACAO AREA COM EQUIPAMENTO TOPOGRAFICO</v>
      </c>
      <c r="D1026" s="10">
        <v>30</v>
      </c>
      <c r="E1026" s="55" t="str">
        <f>VLOOKUP(B1026,'DATA BASE'!A:C,3,FALSE)</f>
        <v>M2</v>
      </c>
      <c r="F1026" s="8">
        <f>VLOOKUP(B1026,'DATA BASE'!A:D,4,0)</f>
        <v>2.09</v>
      </c>
      <c r="G1026" s="8">
        <f>ROUND(D1026*F1026,2)</f>
        <v>62.7</v>
      </c>
      <c r="H1026" s="2"/>
      <c r="I1026" s="4"/>
    </row>
    <row r="1027" spans="1:9" s="55" customFormat="1" ht="12.75">
      <c r="A1027" s="2">
        <v>2020100130</v>
      </c>
      <c r="B1027" s="55">
        <v>7020100020</v>
      </c>
      <c r="C1027" s="7" t="str">
        <f>VLOOKUP(B1027,'DATA BASE'!A:C,2,FALSE)</f>
        <v>CADASTRO DA OBRA CIVIL LOCALIZADA</v>
      </c>
      <c r="D1027" s="10">
        <v>1</v>
      </c>
      <c r="E1027" s="55" t="str">
        <f>VLOOKUP(B1027,'DATA BASE'!A:C,3,FALSE)</f>
        <v>UN</v>
      </c>
      <c r="F1027" s="8">
        <f>VLOOKUP(B1027,'DATA BASE'!A:D,4,0)</f>
        <v>343.73</v>
      </c>
      <c r="G1027" s="8">
        <f>ROUND(D1027*F1027,2)</f>
        <v>343.73</v>
      </c>
      <c r="H1027" s="2"/>
      <c r="I1027" s="4"/>
    </row>
    <row r="1028" spans="1:9" ht="15">
      <c r="A1028" s="1"/>
      <c r="B1028" s="13" t="s">
        <v>17</v>
      </c>
      <c r="C1028" s="13"/>
      <c r="D1028" s="52"/>
      <c r="E1028" s="13"/>
      <c r="F1028" s="13"/>
      <c r="G1028" s="6">
        <f>SUBTOTAL(9,G1029:G1033)</f>
        <v>5964.76</v>
      </c>
      <c r="I1028" s="4"/>
    </row>
    <row r="1029" spans="1:9" s="9" customFormat="1" ht="13.5" customHeight="1">
      <c r="A1029" s="2">
        <v>2040100010</v>
      </c>
      <c r="B1029" s="55">
        <v>7040100010</v>
      </c>
      <c r="C1029" s="7" t="str">
        <f>VLOOKUP(B1029,'DATA BASE'!A:C,2,FALSE)</f>
        <v>ESCAVACAO MANUAL SOLO 1ªCAT PROF ATE 3M</v>
      </c>
      <c r="D1029" s="8">
        <v>11</v>
      </c>
      <c r="E1029" s="55" t="str">
        <f>VLOOKUP(B1029,'DATA BASE'!A:C,3,FALSE)</f>
        <v>M3</v>
      </c>
      <c r="F1029" s="8">
        <f>VLOOKUP(B1029,'DATA BASE'!A:D,4,0)</f>
        <v>45.3</v>
      </c>
      <c r="G1029" s="8">
        <f>ROUND(D1029*F1029,2)</f>
        <v>498.3</v>
      </c>
      <c r="H1029" s="11"/>
      <c r="I1029" s="4"/>
    </row>
    <row r="1030" spans="1:9" s="9" customFormat="1" ht="13.5" customHeight="1">
      <c r="A1030" s="2">
        <v>2040100040</v>
      </c>
      <c r="B1030" s="55">
        <v>7040100060</v>
      </c>
      <c r="C1030" s="7" t="str">
        <f>VLOOKUP(B1030,'DATA BASE'!A:C,2,FALSE)</f>
        <v>ESCAVACAO MECAN SOLO 1ªCAT PROF ATE 3M</v>
      </c>
      <c r="D1030" s="8">
        <v>97</v>
      </c>
      <c r="E1030" s="55" t="str">
        <f>VLOOKUP(B1030,'DATA BASE'!A:C,3,FALSE)</f>
        <v>M3</v>
      </c>
      <c r="F1030" s="8">
        <f>VLOOKUP(B1030,'DATA BASE'!A:D,4,0)</f>
        <v>9.78</v>
      </c>
      <c r="G1030" s="8">
        <f>ROUND(D1030*F1030,2)</f>
        <v>948.66</v>
      </c>
      <c r="H1030" s="11"/>
      <c r="I1030" s="4"/>
    </row>
    <row r="1031" spans="1:9" s="9" customFormat="1" ht="13.5" customHeight="1">
      <c r="A1031" s="2">
        <v>2040100190</v>
      </c>
      <c r="B1031" s="55">
        <v>7040100210</v>
      </c>
      <c r="C1031" s="7" t="str">
        <f>VLOOKUP(B1031,'DATA BASE'!A:C,2,FALSE)</f>
        <v>REATERRO COM APILOAMENTO MANUAL</v>
      </c>
      <c r="D1031" s="8">
        <v>80</v>
      </c>
      <c r="E1031" s="55" t="str">
        <f>VLOOKUP(B1031,'DATA BASE'!A:C,3,FALSE)</f>
        <v>M3</v>
      </c>
      <c r="F1031" s="8">
        <f>VLOOKUP(B1031,'DATA BASE'!A:D,4,0)</f>
        <v>52.85</v>
      </c>
      <c r="G1031" s="8">
        <f>ROUND(D1031*F1031,2)</f>
        <v>4228</v>
      </c>
      <c r="H1031" s="11"/>
      <c r="I1031" s="4"/>
    </row>
    <row r="1032" spans="1:9" s="9" customFormat="1" ht="13.5" customHeight="1">
      <c r="A1032" s="2">
        <v>2990004213</v>
      </c>
      <c r="B1032" s="55">
        <v>7040100380</v>
      </c>
      <c r="C1032" s="7" t="str">
        <f>VLOOKUP(B1032,'DATA BASE'!A:C,2,FALSE)</f>
        <v>TRANSPORTE DE SOLOS PARA BOTA FORA</v>
      </c>
      <c r="D1032" s="10">
        <v>280</v>
      </c>
      <c r="E1032" s="55" t="str">
        <f>VLOOKUP(B1032,'DATA BASE'!A:C,3,FALSE)</f>
        <v>MK</v>
      </c>
      <c r="F1032" s="8">
        <f>VLOOKUP(B1032,'DATA BASE'!A:D,4,0)</f>
        <v>0.79</v>
      </c>
      <c r="G1032" s="8">
        <f>ROUND(D1032*F1032,2)</f>
        <v>221.2</v>
      </c>
      <c r="H1032" s="11"/>
      <c r="I1032" s="4"/>
    </row>
    <row r="1033" spans="1:9" s="9" customFormat="1" ht="13.5" customHeight="1">
      <c r="A1033" s="2">
        <v>2990004212</v>
      </c>
      <c r="B1033" s="55">
        <v>7040100350</v>
      </c>
      <c r="C1033" s="7" t="str">
        <f>VLOOKUP(B1033,'DATA BASE'!A:C,2,FALSE)</f>
        <v>CARGA E DESCARGA QQ TIPO SOLO(BOTA FORA)</v>
      </c>
      <c r="D1033" s="10">
        <v>28</v>
      </c>
      <c r="E1033" s="55" t="str">
        <f>VLOOKUP(B1033,'DATA BASE'!A:C,3,FALSE)</f>
        <v>M3</v>
      </c>
      <c r="F1033" s="8">
        <f>VLOOKUP(B1033,'DATA BASE'!A:D,4,0)</f>
        <v>2.45</v>
      </c>
      <c r="G1033" s="8">
        <f>ROUND(D1033*F1033,2)</f>
        <v>68.6</v>
      </c>
      <c r="H1033" s="11"/>
      <c r="I1033" s="4"/>
    </row>
    <row r="1034" spans="1:9" ht="15">
      <c r="A1034" s="1"/>
      <c r="B1034" s="13" t="s">
        <v>24</v>
      </c>
      <c r="C1034" s="13"/>
      <c r="D1034" s="52"/>
      <c r="E1034" s="13"/>
      <c r="F1034" s="13"/>
      <c r="G1034" s="6">
        <f>SUBTOTAL(9,G1035)</f>
        <v>3707.1</v>
      </c>
      <c r="I1034" s="4"/>
    </row>
    <row r="1035" spans="1:9" s="9" customFormat="1" ht="13.5" customHeight="1">
      <c r="A1035" s="2">
        <v>2051000045</v>
      </c>
      <c r="B1035" s="55">
        <v>7050100030</v>
      </c>
      <c r="C1035" s="7" t="str">
        <f>VLOOKUP(B1035,'DATA BASE'!A:C,2,FALSE)</f>
        <v>ESCORAMENTO CAVAS COM PRANCHA METALICA</v>
      </c>
      <c r="D1035" s="8">
        <v>54</v>
      </c>
      <c r="E1035" s="55" t="str">
        <f>VLOOKUP(B1035,'DATA BASE'!A:C,3,FALSE)</f>
        <v>M2</v>
      </c>
      <c r="F1035" s="8">
        <f>VLOOKUP(B1035,'DATA BASE'!A:D,4,0)</f>
        <v>68.65</v>
      </c>
      <c r="G1035" s="8">
        <f>ROUND(D1035*F1035,2)</f>
        <v>3707.1</v>
      </c>
      <c r="H1035" s="11"/>
      <c r="I1035" s="4"/>
    </row>
    <row r="1036" spans="2:9" s="30" customFormat="1" ht="15">
      <c r="B1036" s="13" t="s">
        <v>25</v>
      </c>
      <c r="C1036" s="13"/>
      <c r="D1036" s="52"/>
      <c r="E1036" s="13"/>
      <c r="F1036" s="13"/>
      <c r="G1036" s="6">
        <f>SUBTOTAL(9,G1037)</f>
        <v>628.2</v>
      </c>
      <c r="H1036" s="2"/>
      <c r="I1036" s="4"/>
    </row>
    <row r="1037" spans="1:9" s="9" customFormat="1" ht="13.5" customHeight="1">
      <c r="A1037" s="2">
        <v>2060100015</v>
      </c>
      <c r="B1037" s="55">
        <v>7060100010</v>
      </c>
      <c r="C1037" s="7" t="str">
        <f>VLOOKUP(B1037,'DATA BASE'!A:C,2,FALSE)</f>
        <v>ESGOT C/ AUX DE CJ MOTO-BOMBA ATE 10M3/H</v>
      </c>
      <c r="D1037" s="8">
        <v>90</v>
      </c>
      <c r="E1037" s="55" t="str">
        <f>VLOOKUP(B1037,'DATA BASE'!A:C,3,FALSE)</f>
        <v>HRS</v>
      </c>
      <c r="F1037" s="8">
        <f>VLOOKUP(B1037,'DATA BASE'!A:D,4,0)</f>
        <v>6.98</v>
      </c>
      <c r="G1037" s="8">
        <f>ROUND(D1037*F1037,2)</f>
        <v>628.2</v>
      </c>
      <c r="H1037" s="11"/>
      <c r="I1037" s="4"/>
    </row>
    <row r="1038" spans="1:9" ht="15">
      <c r="A1038" s="1"/>
      <c r="B1038" s="13" t="s">
        <v>27</v>
      </c>
      <c r="C1038" s="13"/>
      <c r="D1038" s="52"/>
      <c r="E1038" s="13"/>
      <c r="F1038" s="13"/>
      <c r="G1038" s="6">
        <f>SUBTOTAL(9,G1039:G1045)</f>
        <v>25856.16</v>
      </c>
      <c r="I1038" s="4"/>
    </row>
    <row r="1039" spans="1:9" s="9" customFormat="1" ht="13.5" customHeight="1">
      <c r="A1039" s="2">
        <v>2080100030</v>
      </c>
      <c r="B1039" s="55">
        <v>7070100050</v>
      </c>
      <c r="C1039" s="7" t="str">
        <f>VLOOKUP(B1039,'DATA BASE'!A:C,2,FALSE)</f>
        <v>LASTRO DE BRITA "2"</v>
      </c>
      <c r="D1039" s="8">
        <v>1</v>
      </c>
      <c r="E1039" s="55" t="str">
        <f>VLOOKUP(B1039,'DATA BASE'!A:C,3,FALSE)</f>
        <v>M3</v>
      </c>
      <c r="F1039" s="8">
        <f>VLOOKUP(B1039,'DATA BASE'!A:D,4,0)</f>
        <v>98.84</v>
      </c>
      <c r="G1039" s="8">
        <f aca="true" t="shared" si="49" ref="G1039:G1045">ROUND(D1039*F1039,2)</f>
        <v>98.84</v>
      </c>
      <c r="H1039" s="11"/>
      <c r="I1039" s="4"/>
    </row>
    <row r="1040" spans="1:9" s="9" customFormat="1" ht="13.5" customHeight="1">
      <c r="A1040" s="2">
        <v>2080100041</v>
      </c>
      <c r="B1040" s="55">
        <v>7070100090</v>
      </c>
      <c r="C1040" s="7" t="str">
        <f>VLOOKUP(B1040,'DATA BASE'!A:C,2,FALSE)</f>
        <v>LASTRO DE CONCRETO MAGRO</v>
      </c>
      <c r="D1040" s="8">
        <v>2</v>
      </c>
      <c r="E1040" s="55" t="str">
        <f>VLOOKUP(B1040,'DATA BASE'!A:C,3,FALSE)</f>
        <v>M3</v>
      </c>
      <c r="F1040" s="8">
        <f>VLOOKUP(B1040,'DATA BASE'!A:D,4,0)</f>
        <v>432.52</v>
      </c>
      <c r="G1040" s="8">
        <f t="shared" si="49"/>
        <v>865.04</v>
      </c>
      <c r="H1040" s="11"/>
      <c r="I1040" s="4"/>
    </row>
    <row r="1041" spans="1:9" s="9" customFormat="1" ht="13.5" customHeight="1">
      <c r="A1041" s="2">
        <v>2080100080</v>
      </c>
      <c r="B1041" s="55">
        <v>7070100140</v>
      </c>
      <c r="C1041" s="7" t="str">
        <f>VLOOKUP(B1041,'DATA BASE'!A:C,2,FALSE)</f>
        <v>FORMA PLANA CHAPA 12MM-VIGA/PILAR/PAREDE</v>
      </c>
      <c r="D1041" s="8">
        <v>2</v>
      </c>
      <c r="E1041" s="55" t="str">
        <f>VLOOKUP(B1041,'DATA BASE'!A:C,3,FALSE)</f>
        <v>M2</v>
      </c>
      <c r="F1041" s="8">
        <f>VLOOKUP(B1041,'DATA BASE'!A:D,4,0)</f>
        <v>100.19</v>
      </c>
      <c r="G1041" s="8">
        <f t="shared" si="49"/>
        <v>200.38</v>
      </c>
      <c r="H1041" s="11"/>
      <c r="I1041" s="4"/>
    </row>
    <row r="1042" spans="1:9" s="9" customFormat="1" ht="13.5" customHeight="1">
      <c r="A1042" s="2">
        <v>2080100090</v>
      </c>
      <c r="B1042" s="55">
        <v>7070100160</v>
      </c>
      <c r="C1042" s="7" t="str">
        <f>VLOOKUP(B1042,'DATA BASE'!A:C,2,FALSE)</f>
        <v>FORMA CURVA CHAPA COMPENSADA PLAST 12MM</v>
      </c>
      <c r="D1042" s="8">
        <v>69</v>
      </c>
      <c r="E1042" s="55" t="str">
        <f>VLOOKUP(B1042,'DATA BASE'!A:C,3,FALSE)</f>
        <v>M2</v>
      </c>
      <c r="F1042" s="8">
        <f>VLOOKUP(B1042,'DATA BASE'!A:D,4,0)</f>
        <v>125.25</v>
      </c>
      <c r="G1042" s="8">
        <f t="shared" si="49"/>
        <v>8642.25</v>
      </c>
      <c r="H1042" s="11"/>
      <c r="I1042" s="4"/>
    </row>
    <row r="1043" spans="1:9" s="9" customFormat="1" ht="13.5" customHeight="1">
      <c r="A1043" s="2">
        <v>2080100120</v>
      </c>
      <c r="B1043" s="55">
        <v>7070100200</v>
      </c>
      <c r="C1043" s="7" t="str">
        <f>VLOOKUP(B1043,'DATA BASE'!A:C,2,FALSE)</f>
        <v>ARMADURA CA-50</v>
      </c>
      <c r="D1043" s="8">
        <v>1089</v>
      </c>
      <c r="E1043" s="55" t="str">
        <f>VLOOKUP(B1043,'DATA BASE'!A:C,3,FALSE)</f>
        <v>KG</v>
      </c>
      <c r="F1043" s="8">
        <f>VLOOKUP(B1043,'DATA BASE'!A:D,4,0)</f>
        <v>9.94</v>
      </c>
      <c r="G1043" s="8">
        <f t="shared" si="49"/>
        <v>10824.66</v>
      </c>
      <c r="H1043" s="11"/>
      <c r="I1043" s="4"/>
    </row>
    <row r="1044" spans="1:9" s="9" customFormat="1" ht="13.5" customHeight="1">
      <c r="A1044" s="2">
        <v>2080100287</v>
      </c>
      <c r="B1044" s="55">
        <v>7070100290</v>
      </c>
      <c r="C1044" s="7" t="str">
        <f>VLOOKUP(B1044,'DATA BASE'!A:C,2,FALSE)</f>
        <v>CONCRETO USINADO FCK 300 KG/CM2</v>
      </c>
      <c r="D1044" s="8">
        <v>10</v>
      </c>
      <c r="E1044" s="55" t="str">
        <f>VLOOKUP(B1044,'DATA BASE'!A:C,3,FALSE)</f>
        <v>M3</v>
      </c>
      <c r="F1044" s="8">
        <f>VLOOKUP(B1044,'DATA BASE'!A:D,4,0)</f>
        <v>473.35</v>
      </c>
      <c r="G1044" s="8">
        <f t="shared" si="49"/>
        <v>4733.5</v>
      </c>
      <c r="H1044" s="11"/>
      <c r="I1044" s="4"/>
    </row>
    <row r="1045" spans="1:9" s="9" customFormat="1" ht="13.5" customHeight="1">
      <c r="A1045" s="2">
        <v>2080100180</v>
      </c>
      <c r="B1045" s="55">
        <v>7070100230</v>
      </c>
      <c r="C1045" s="7" t="str">
        <f>VLOOKUP(B1045,'DATA BASE'!A:C,2,FALSE)</f>
        <v>CONCRETO FCK 150 KG/CM2, VIRADO NA OBRA</v>
      </c>
      <c r="D1045" s="8">
        <v>1</v>
      </c>
      <c r="E1045" s="55" t="str">
        <f>VLOOKUP(B1045,'DATA BASE'!A:C,3,FALSE)</f>
        <v>M3</v>
      </c>
      <c r="F1045" s="8">
        <f>VLOOKUP(B1045,'DATA BASE'!A:D,4,0)</f>
        <v>491.49</v>
      </c>
      <c r="G1045" s="8">
        <f t="shared" si="49"/>
        <v>491.49</v>
      </c>
      <c r="H1045" s="11"/>
      <c r="I1045" s="4"/>
    </row>
    <row r="1046" spans="2:9" s="55" customFormat="1" ht="15">
      <c r="B1046" s="44" t="s">
        <v>33</v>
      </c>
      <c r="C1046" s="13"/>
      <c r="D1046" s="52"/>
      <c r="E1046" s="13"/>
      <c r="F1046" s="13"/>
      <c r="G1046" s="6">
        <f>SUBTOTAL(9,G1047:G1047)</f>
        <v>1694.27</v>
      </c>
      <c r="H1046" s="2"/>
      <c r="I1046" s="4"/>
    </row>
    <row r="1047" spans="1:9" s="9" customFormat="1" ht="13.5" customHeight="1">
      <c r="A1047" s="2">
        <v>2990007576</v>
      </c>
      <c r="B1047" s="55">
        <v>7089000030</v>
      </c>
      <c r="C1047" s="7" t="str">
        <f>VLOOKUP(B1047,'DATA BASE'!A:C,2,FALSE)</f>
        <v>CAIXA ALVEN DIM. INT. 1,20X0,70MX1,20M</v>
      </c>
      <c r="D1047" s="10">
        <v>1</v>
      </c>
      <c r="E1047" s="55" t="str">
        <f>VLOOKUP(B1047,'DATA BASE'!A:C,3,FALSE)</f>
        <v>UN</v>
      </c>
      <c r="F1047" s="8">
        <f>VLOOKUP(B1047,'DATA BASE'!A:D,4,0)</f>
        <v>1694.27</v>
      </c>
      <c r="G1047" s="8">
        <f>ROUND(D1047*F1047,2)</f>
        <v>1694.27</v>
      </c>
      <c r="H1047" s="11"/>
      <c r="I1047" s="4"/>
    </row>
    <row r="1048" spans="1:9" ht="15">
      <c r="A1048" s="1"/>
      <c r="B1048" s="13" t="s">
        <v>38</v>
      </c>
      <c r="C1048" s="13"/>
      <c r="D1048" s="52"/>
      <c r="E1048" s="13"/>
      <c r="F1048" s="13"/>
      <c r="G1048" s="6">
        <f>SUBTOTAL(9,G1049:G1051)</f>
        <v>3609.41</v>
      </c>
      <c r="I1048" s="4"/>
    </row>
    <row r="1049" spans="1:9" s="9" customFormat="1" ht="13.5" customHeight="1">
      <c r="A1049" s="2">
        <v>2100101100</v>
      </c>
      <c r="B1049" s="55">
        <v>7110100100</v>
      </c>
      <c r="C1049" s="7" t="str">
        <f>VLOOKUP(B1049,'DATA BASE'!A:C,2,FALSE)</f>
        <v>IGOL 2 OU SIMILAR 2 DEMAOS</v>
      </c>
      <c r="D1049" s="8">
        <v>9</v>
      </c>
      <c r="E1049" s="55" t="str">
        <f>VLOOKUP(B1049,'DATA BASE'!A:C,3,FALSE)</f>
        <v>M2</v>
      </c>
      <c r="F1049" s="8">
        <f>VLOOKUP(B1049,'DATA BASE'!A:D,4,0)</f>
        <v>13.62</v>
      </c>
      <c r="G1049" s="8">
        <f>ROUND(D1049*F1049,2)</f>
        <v>122.58</v>
      </c>
      <c r="H1049" s="11"/>
      <c r="I1049" s="4"/>
    </row>
    <row r="1050" spans="1:9" s="9" customFormat="1" ht="13.5" customHeight="1">
      <c r="A1050" s="2">
        <v>2100101160</v>
      </c>
      <c r="B1050" s="55">
        <v>7110100130</v>
      </c>
      <c r="C1050" s="7" t="str">
        <f>VLOOKUP(B1050,'DATA BASE'!A:C,2,FALSE)</f>
        <v>SIKA TOP 107 OU SIMILAR 3 DEMAOS</v>
      </c>
      <c r="D1050" s="8">
        <v>54</v>
      </c>
      <c r="E1050" s="55" t="str">
        <f>VLOOKUP(B1050,'DATA BASE'!A:C,3,FALSE)</f>
        <v>M2</v>
      </c>
      <c r="F1050" s="8">
        <f>VLOOKUP(B1050,'DATA BASE'!A:D,4,0)</f>
        <v>53.73</v>
      </c>
      <c r="G1050" s="8">
        <f>ROUND(D1050*F1050,2)</f>
        <v>2901.42</v>
      </c>
      <c r="H1050" s="11"/>
      <c r="I1050" s="4"/>
    </row>
    <row r="1051" spans="1:9" s="9" customFormat="1" ht="13.5" customHeight="1">
      <c r="A1051" s="2">
        <v>2990003243</v>
      </c>
      <c r="B1051" s="55">
        <v>7110100170</v>
      </c>
      <c r="C1051" s="7" t="str">
        <f>VLOOKUP(B1051,'DATA BASE'!A:C,2,FALSE)</f>
        <v>SIKAGARD 62 OU SIMILAR</v>
      </c>
      <c r="D1051" s="8">
        <v>7</v>
      </c>
      <c r="E1051" s="55" t="str">
        <f>VLOOKUP(B1051,'DATA BASE'!A:C,3,FALSE)</f>
        <v>M2</v>
      </c>
      <c r="F1051" s="8">
        <f>VLOOKUP(B1051,'DATA BASE'!A:D,4,0)</f>
        <v>83.63</v>
      </c>
      <c r="G1051" s="8">
        <f>ROUND(D1051*F1051,2)</f>
        <v>585.41</v>
      </c>
      <c r="H1051" s="11"/>
      <c r="I1051" s="4"/>
    </row>
    <row r="1052" spans="2:9" s="55" customFormat="1" ht="15">
      <c r="B1052" s="13" t="s">
        <v>35</v>
      </c>
      <c r="C1052" s="13"/>
      <c r="D1052" s="52"/>
      <c r="E1052" s="13"/>
      <c r="F1052" s="13"/>
      <c r="G1052" s="6">
        <f>SUBTOTAL(9,G1053:G1055)</f>
        <v>4912.68</v>
      </c>
      <c r="H1052" s="2"/>
      <c r="I1052" s="4"/>
    </row>
    <row r="1053" spans="1:9" s="55" customFormat="1" ht="12.75" customHeight="1">
      <c r="A1053" s="2">
        <v>2090100090</v>
      </c>
      <c r="B1053" s="55">
        <v>7090100090</v>
      </c>
      <c r="C1053" s="7" t="str">
        <f>VLOOKUP(B1053,'DATA BASE'!A:C,2,FALSE)</f>
        <v>ALVENARIA BLOCO CONCRETO E=14CM APARENTE</v>
      </c>
      <c r="D1053" s="8">
        <v>11</v>
      </c>
      <c r="E1053" s="55" t="str">
        <f>VLOOKUP(B1053,'DATA BASE'!A:C,3,FALSE)</f>
        <v>M2</v>
      </c>
      <c r="F1053" s="8">
        <f>VLOOKUP(B1053,'DATA BASE'!A:D,4,0)</f>
        <v>61.41</v>
      </c>
      <c r="G1053" s="8">
        <f>ROUND(D1053*F1053,2)</f>
        <v>675.51</v>
      </c>
      <c r="H1053" s="2"/>
      <c r="I1053" s="4"/>
    </row>
    <row r="1054" spans="1:9" s="55" customFormat="1" ht="12.75" customHeight="1">
      <c r="A1054" s="2">
        <v>2090100380</v>
      </c>
      <c r="B1054" s="55">
        <v>7130100010</v>
      </c>
      <c r="C1054" s="7" t="str">
        <f>VLOOKUP(B1054,'DATA BASE'!A:C,2,FALSE)</f>
        <v>COBERT TELHAS FIBR OND E=6MM, C/ MADEIR</v>
      </c>
      <c r="D1054" s="8">
        <v>2</v>
      </c>
      <c r="E1054" s="55" t="str">
        <f>VLOOKUP(B1054,'DATA BASE'!A:C,3,FALSE)</f>
        <v>M2</v>
      </c>
      <c r="F1054" s="8">
        <f>VLOOKUP(B1054,'DATA BASE'!A:D,4,0)</f>
        <v>102.36</v>
      </c>
      <c r="G1054" s="8">
        <f>ROUND(D1054*F1054,2)</f>
        <v>204.72</v>
      </c>
      <c r="H1054" s="2"/>
      <c r="I1054" s="4"/>
    </row>
    <row r="1055" spans="1:9" s="55" customFormat="1" ht="12.75" customHeight="1">
      <c r="A1055" s="2">
        <v>2090100522</v>
      </c>
      <c r="B1055" s="55">
        <v>7120100030</v>
      </c>
      <c r="C1055" s="7" t="str">
        <f>VLOOKUP(B1055,'DATA BASE'!A:C,2,FALSE)</f>
        <v>PORTA ALUMINIO DE ABRIR/CORRER, COMPLETA</v>
      </c>
      <c r="D1055" s="8">
        <v>5</v>
      </c>
      <c r="E1055" s="55" t="str">
        <f>VLOOKUP(B1055,'DATA BASE'!A:C,3,FALSE)</f>
        <v>M2</v>
      </c>
      <c r="F1055" s="8">
        <f>VLOOKUP(B1055,'DATA BASE'!A:D,4,0)</f>
        <v>806.49</v>
      </c>
      <c r="G1055" s="8">
        <f>ROUND(D1055*F1055,2)</f>
        <v>4032.45</v>
      </c>
      <c r="H1055" s="2"/>
      <c r="I1055" s="4"/>
    </row>
    <row r="1056" spans="1:9" ht="15">
      <c r="A1056" s="1"/>
      <c r="B1056" s="13" t="s">
        <v>39</v>
      </c>
      <c r="C1056" s="13"/>
      <c r="D1056" s="52"/>
      <c r="E1056" s="13"/>
      <c r="F1056" s="13"/>
      <c r="G1056" s="6">
        <f>SUBTOTAL(9,G1057:G1060)</f>
        <v>19701.34</v>
      </c>
      <c r="I1056" s="4"/>
    </row>
    <row r="1057" spans="1:9" s="9" customFormat="1" ht="13.5" customHeight="1">
      <c r="A1057" s="2">
        <v>2120100218</v>
      </c>
      <c r="B1057" s="55">
        <v>7160100010</v>
      </c>
      <c r="C1057" s="7" t="str">
        <f>VLOOKUP(B1057,'DATA BASE'!A:C,2,FALSE)</f>
        <v>MONT E ASSENT CJ MOTOBOMBA POT ATE 10CV</v>
      </c>
      <c r="D1057" s="8">
        <v>2</v>
      </c>
      <c r="E1057" s="55" t="str">
        <f>VLOOKUP(B1057,'DATA BASE'!A:C,3,FALSE)</f>
        <v>UN</v>
      </c>
      <c r="F1057" s="8">
        <f>VLOOKUP(B1057,'DATA BASE'!A:D,4,0)</f>
        <v>621.2</v>
      </c>
      <c r="G1057" s="8">
        <f>ROUND(D1057*F1057,2)</f>
        <v>1242.4</v>
      </c>
      <c r="H1057" s="11"/>
      <c r="I1057" s="4"/>
    </row>
    <row r="1058" spans="1:9" s="9" customFormat="1" ht="12.75">
      <c r="A1058" s="2">
        <v>2990007577</v>
      </c>
      <c r="B1058" s="55">
        <v>7169000136</v>
      </c>
      <c r="C1058" s="7" t="str">
        <f>VLOOKUP(B1058,'DATA BASE'!A:C,2,FALSE)</f>
        <v>FORN INST QUADRO COMANDO MOTORES 2X5,0CV</v>
      </c>
      <c r="D1058" s="8">
        <v>1</v>
      </c>
      <c r="E1058" s="55" t="str">
        <f>VLOOKUP(B1058,'DATA BASE'!A:C,3,FALSE)</f>
        <v>UN</v>
      </c>
      <c r="F1058" s="8">
        <f>VLOOKUP(B1058,'DATA BASE'!A:D,4,0)</f>
        <v>10707.04</v>
      </c>
      <c r="G1058" s="8">
        <f>ROUND(D1058*F1058,2)</f>
        <v>10707.04</v>
      </c>
      <c r="H1058" s="11"/>
      <c r="I1058" s="4"/>
    </row>
    <row r="1059" spans="1:9" s="9" customFormat="1" ht="12.75">
      <c r="A1059" s="2">
        <v>2990007578</v>
      </c>
      <c r="B1059" s="55">
        <v>7169000156</v>
      </c>
      <c r="C1059" s="7" t="str">
        <f>VLOOKUP(B1059,'DATA BASE'!A:C,2,FALSE)</f>
        <v>MONT E INST DE TODO MAT HIDR ELEV RECIR</v>
      </c>
      <c r="D1059" s="8">
        <v>1</v>
      </c>
      <c r="E1059" s="55" t="str">
        <f>VLOOKUP(B1059,'DATA BASE'!A:C,3,FALSE)</f>
        <v>UN</v>
      </c>
      <c r="F1059" s="8">
        <f>VLOOKUP(B1059,'DATA BASE'!A:D,4,0)</f>
        <v>4353.6</v>
      </c>
      <c r="G1059" s="8">
        <f>ROUND(D1059*F1059,2)</f>
        <v>4353.6</v>
      </c>
      <c r="H1059" s="11"/>
      <c r="I1059" s="4"/>
    </row>
    <row r="1060" spans="1:9" s="9" customFormat="1" ht="12.75">
      <c r="A1060" s="2">
        <v>2990007579</v>
      </c>
      <c r="B1060" s="55">
        <v>7169000158</v>
      </c>
      <c r="C1060" s="7" t="str">
        <f>VLOOKUP(B1060,'DATA BASE'!A:C,2,FALSE)</f>
        <v>FORN E EXEC DAS INST ELETR ELEV. DA ETE</v>
      </c>
      <c r="D1060" s="8">
        <v>1</v>
      </c>
      <c r="E1060" s="55" t="str">
        <f>VLOOKUP(B1060,'DATA BASE'!A:C,3,FALSE)</f>
        <v>UN</v>
      </c>
      <c r="F1060" s="8">
        <f>VLOOKUP(B1060,'DATA BASE'!A:D,4,0)</f>
        <v>3398.3</v>
      </c>
      <c r="G1060" s="8">
        <f>ROUND(D1060*F1060,2)</f>
        <v>3398.3</v>
      </c>
      <c r="H1060" s="11"/>
      <c r="I1060" s="4"/>
    </row>
    <row r="1061" spans="2:9" s="55" customFormat="1" ht="15">
      <c r="B1061" s="13" t="s">
        <v>718</v>
      </c>
      <c r="C1061" s="13"/>
      <c r="D1061" s="52"/>
      <c r="E1061" s="13"/>
      <c r="F1061" s="13"/>
      <c r="G1061" s="6">
        <f>SUBTOTAL(9,G1062:G1098)</f>
        <v>88663.42</v>
      </c>
      <c r="H1061" s="58"/>
      <c r="I1061" s="4"/>
    </row>
    <row r="1062" spans="1:9" s="55" customFormat="1" ht="12.75" customHeight="1">
      <c r="A1062" s="2">
        <v>2150100270</v>
      </c>
      <c r="B1062" s="55">
        <v>7229000105</v>
      </c>
      <c r="C1062" s="7" t="str">
        <f>VLOOKUP(B1062,'DATA BASE'!A:C,2,FALSE)</f>
        <v>CJ MB SUB Q=22,87L/S, HM=10,9MCA,P=5,0CV</v>
      </c>
      <c r="D1062" s="8">
        <v>2</v>
      </c>
      <c r="E1062" s="55" t="str">
        <f>VLOOKUP(B1062,'DATA BASE'!A:C,3,FALSE)</f>
        <v>CJ</v>
      </c>
      <c r="F1062" s="8">
        <f>VLOOKUP(B1062,'DATA BASE'!A:D,4,0)</f>
        <v>15124.74</v>
      </c>
      <c r="G1062" s="8">
        <f aca="true" t="shared" si="50" ref="G1062:G1086">ROUND(D1062*F1062,2)</f>
        <v>30249.48</v>
      </c>
      <c r="H1062" s="58"/>
      <c r="I1062" s="4"/>
    </row>
    <row r="1063" spans="1:9" s="55" customFormat="1" ht="12.75" customHeight="1">
      <c r="A1063" s="2">
        <v>2150100280</v>
      </c>
      <c r="B1063" s="55">
        <v>7223004090</v>
      </c>
      <c r="C1063" s="7" t="str">
        <f>VLOOKUP(B1063,'DATA BASE'!A:C,2,FALSE)</f>
        <v>RED EXCE FOFO FF PN-10 ESG DN 200X100</v>
      </c>
      <c r="D1063" s="8">
        <v>2</v>
      </c>
      <c r="E1063" s="55" t="str">
        <f>VLOOKUP(B1063,'DATA BASE'!A:C,3,FALSE)</f>
        <v>UN</v>
      </c>
      <c r="F1063" s="8">
        <f>VLOOKUP(B1063,'DATA BASE'!A:D,4,0)</f>
        <v>561.99</v>
      </c>
      <c r="G1063" s="8">
        <f t="shared" si="50"/>
        <v>1123.98</v>
      </c>
      <c r="H1063" s="2"/>
      <c r="I1063" s="4"/>
    </row>
    <row r="1064" spans="1:9" s="55" customFormat="1" ht="12.75" customHeight="1">
      <c r="A1064" s="2">
        <v>2150100360</v>
      </c>
      <c r="B1064" s="55">
        <v>7220400210</v>
      </c>
      <c r="C1064" s="7" t="str">
        <f>VLOOKUP(B1064,'DATA BASE'!A:C,2,FALSE)</f>
        <v>TOCO FOFO K9 FF10 ESG DN 200 1,51A2,50M</v>
      </c>
      <c r="D1064" s="8">
        <v>2</v>
      </c>
      <c r="E1064" s="55" t="str">
        <f>VLOOKUP(B1064,'DATA BASE'!A:C,3,FALSE)</f>
        <v>UN</v>
      </c>
      <c r="F1064" s="8">
        <f>VLOOKUP(B1064,'DATA BASE'!A:D,4,0)</f>
        <v>1508.51</v>
      </c>
      <c r="G1064" s="8">
        <f t="shared" si="50"/>
        <v>3017.02</v>
      </c>
      <c r="H1064" s="2"/>
      <c r="I1064" s="4"/>
    </row>
    <row r="1065" spans="1:9" s="55" customFormat="1" ht="12.75" customHeight="1">
      <c r="A1065" s="2">
        <v>2160100010</v>
      </c>
      <c r="B1065" s="55">
        <v>7223000890</v>
      </c>
      <c r="C1065" s="7" t="str">
        <f>VLOOKUP(B1065,'DATA BASE'!A:C,2,FALSE)</f>
        <v>CURVA 90 FOFO FF PN-10 ESG DN 200MM</v>
      </c>
      <c r="D1065" s="8">
        <v>4</v>
      </c>
      <c r="E1065" s="55" t="str">
        <f>VLOOKUP(B1065,'DATA BASE'!A:C,3,FALSE)</f>
        <v>UN</v>
      </c>
      <c r="F1065" s="8">
        <f>VLOOKUP(B1065,'DATA BASE'!A:D,4,0)</f>
        <v>629.43</v>
      </c>
      <c r="G1065" s="8">
        <f t="shared" si="50"/>
        <v>2517.72</v>
      </c>
      <c r="H1065" s="2"/>
      <c r="I1065" s="4"/>
    </row>
    <row r="1066" spans="1:9" s="55" customFormat="1" ht="12.75" customHeight="1">
      <c r="A1066" s="2">
        <v>2160100114</v>
      </c>
      <c r="B1066" s="55">
        <v>7222520040</v>
      </c>
      <c r="C1066" s="7" t="str">
        <f>VLOOKUP(B1066,'DATA BASE'!A:C,2,FALSE)</f>
        <v>VALV RET FOFO SIMP PORT FF10/16 DN200MM</v>
      </c>
      <c r="D1066" s="8">
        <v>2</v>
      </c>
      <c r="E1066" s="55" t="str">
        <f>VLOOKUP(B1066,'DATA BASE'!A:C,3,FALSE)</f>
        <v>UN</v>
      </c>
      <c r="F1066" s="8">
        <f>VLOOKUP(B1066,'DATA BASE'!A:D,4,0)</f>
        <v>3256.07</v>
      </c>
      <c r="G1066" s="8">
        <f t="shared" si="50"/>
        <v>6512.14</v>
      </c>
      <c r="H1066" s="2"/>
      <c r="I1066" s="4"/>
    </row>
    <row r="1067" spans="1:9" s="55" customFormat="1" ht="12.75" customHeight="1">
      <c r="A1067" s="2"/>
      <c r="B1067" s="55">
        <v>7222500050</v>
      </c>
      <c r="C1067" s="7" t="str">
        <f>VLOOKUP(B1067,'DATA BASE'!A:C,2,FALSE)</f>
        <v>VALV GAV CT FOFO EMB FF10 CAB DN 200</v>
      </c>
      <c r="D1067" s="8">
        <v>2</v>
      </c>
      <c r="E1067" s="55" t="str">
        <f>VLOOKUP(B1067,'DATA BASE'!A:C,3,FALSE)</f>
        <v>UN</v>
      </c>
      <c r="F1067" s="8">
        <f>VLOOKUP(B1067,'DATA BASE'!A:D,4,0)</f>
        <v>2261.8</v>
      </c>
      <c r="G1067" s="8">
        <f t="shared" si="50"/>
        <v>4523.6</v>
      </c>
      <c r="H1067" s="2"/>
      <c r="I1067" s="4"/>
    </row>
    <row r="1068" spans="1:9" s="55" customFormat="1" ht="12.75" customHeight="1">
      <c r="A1068" s="2"/>
      <c r="B1068" s="55">
        <v>7223000600</v>
      </c>
      <c r="C1068" s="7" t="str">
        <f>VLOOKUP(B1068,'DATA BASE'!A:C,2,FALSE)</f>
        <v>CURVA 45 FOFO FF PN-10/16 ESG DN 200MM</v>
      </c>
      <c r="D1068" s="8">
        <v>3</v>
      </c>
      <c r="E1068" s="55" t="str">
        <f>VLOOKUP(B1068,'DATA BASE'!A:C,3,FALSE)</f>
        <v>UN</v>
      </c>
      <c r="F1068" s="8">
        <f>VLOOKUP(B1068,'DATA BASE'!A:D,4,0)</f>
        <v>531.33</v>
      </c>
      <c r="G1068" s="8">
        <f t="shared" si="50"/>
        <v>1593.99</v>
      </c>
      <c r="H1068" s="58"/>
      <c r="I1068" s="4"/>
    </row>
    <row r="1069" spans="1:9" s="55" customFormat="1" ht="12.75" customHeight="1">
      <c r="A1069" s="2">
        <v>2160100220</v>
      </c>
      <c r="B1069" s="55">
        <v>7223006430</v>
      </c>
      <c r="C1069" s="7" t="str">
        <f>VLOOKUP(B1069,'DATA BASE'!A:C,2,FALSE)</f>
        <v>JUNCAO FOFO FFF PN-10 ESG DN 200X200MM</v>
      </c>
      <c r="D1069" s="8">
        <v>2</v>
      </c>
      <c r="E1069" s="55" t="str">
        <f>VLOOKUP(B1069,'DATA BASE'!A:C,3,FALSE)</f>
        <v>UN</v>
      </c>
      <c r="F1069" s="8">
        <f>VLOOKUP(B1069,'DATA BASE'!A:D,4,0)</f>
        <v>1553.13</v>
      </c>
      <c r="G1069" s="8">
        <f t="shared" si="50"/>
        <v>3106.26</v>
      </c>
      <c r="H1069" s="58"/>
      <c r="I1069" s="4"/>
    </row>
    <row r="1070" spans="1:9" s="55" customFormat="1" ht="12.75" customHeight="1">
      <c r="A1070" s="2">
        <v>2170100609</v>
      </c>
      <c r="B1070" s="55">
        <v>7220400190</v>
      </c>
      <c r="C1070" s="7" t="str">
        <f>VLOOKUP(B1070,'DATA BASE'!A:C,2,FALSE)</f>
        <v>TOCO FOFO K9 FF10 ESG DN 200 ATÉ 0,50M</v>
      </c>
      <c r="D1070" s="8">
        <v>1</v>
      </c>
      <c r="E1070" s="55" t="str">
        <f>VLOOKUP(B1070,'DATA BASE'!A:C,3,FALSE)</f>
        <v>UN</v>
      </c>
      <c r="F1070" s="8">
        <f>VLOOKUP(B1070,'DATA BASE'!A:D,4,0)</f>
        <v>529.17</v>
      </c>
      <c r="G1070" s="8">
        <f t="shared" si="50"/>
        <v>529.17</v>
      </c>
      <c r="H1070" s="58"/>
      <c r="I1070" s="4"/>
    </row>
    <row r="1071" spans="1:9" s="55" customFormat="1" ht="12.75" customHeight="1">
      <c r="A1071" s="2">
        <v>2990007016</v>
      </c>
      <c r="B1071" s="55">
        <v>7223005220</v>
      </c>
      <c r="C1071" s="7" t="str">
        <f>VLOOKUP(B1071,'DATA BASE'!A:C,2,FALSE)</f>
        <v>TE FOFO FFF PN-10 ESG DN 200X50MM</v>
      </c>
      <c r="D1071" s="8">
        <v>1</v>
      </c>
      <c r="E1071" s="55" t="str">
        <f>VLOOKUP(B1071,'DATA BASE'!A:C,3,FALSE)</f>
        <v>UN</v>
      </c>
      <c r="F1071" s="8">
        <f>VLOOKUP(B1071,'DATA BASE'!A:D,4,0)</f>
        <v>764.31</v>
      </c>
      <c r="G1071" s="8">
        <f t="shared" si="50"/>
        <v>764.31</v>
      </c>
      <c r="H1071" s="2"/>
      <c r="I1071" s="4"/>
    </row>
    <row r="1072" spans="1:9" s="55" customFormat="1" ht="12.75" customHeight="1">
      <c r="A1072" s="2"/>
      <c r="B1072" s="55">
        <v>7222500010</v>
      </c>
      <c r="C1072" s="7" t="str">
        <f>VLOOKUP(B1072,'DATA BASE'!A:C,2,FALSE)</f>
        <v>VALV GAV CT FOFO EMB FF10/16 CAB DN 50</v>
      </c>
      <c r="D1072" s="8">
        <v>1</v>
      </c>
      <c r="E1072" s="55" t="str">
        <f>VLOOKUP(B1072,'DATA BASE'!A:C,3,FALSE)</f>
        <v>UN</v>
      </c>
      <c r="F1072" s="8">
        <f>VLOOKUP(B1072,'DATA BASE'!A:D,4,0)</f>
        <v>292.81</v>
      </c>
      <c r="G1072" s="8">
        <f t="shared" si="50"/>
        <v>292.81</v>
      </c>
      <c r="H1072" s="2"/>
      <c r="I1072" s="4"/>
    </row>
    <row r="1073" spans="1:9" s="55" customFormat="1" ht="12.75" customHeight="1">
      <c r="A1073" s="2">
        <v>2170100603</v>
      </c>
      <c r="B1073" s="55">
        <v>7220400230</v>
      </c>
      <c r="C1073" s="7" t="str">
        <f>VLOOKUP(B1073,'DATA BASE'!A:C,2,FALSE)</f>
        <v>TOCO FOFO K9 FF10 ESG DN 200 3,51A4,50M</v>
      </c>
      <c r="D1073" s="8">
        <v>2</v>
      </c>
      <c r="E1073" s="55" t="str">
        <f>VLOOKUP(B1073,'DATA BASE'!A:C,3,FALSE)</f>
        <v>UN</v>
      </c>
      <c r="F1073" s="8">
        <f>VLOOKUP(B1073,'DATA BASE'!A:D,4,0)</f>
        <v>2483.64</v>
      </c>
      <c r="G1073" s="8">
        <f t="shared" si="50"/>
        <v>4967.28</v>
      </c>
      <c r="H1073" s="2"/>
      <c r="I1073" s="4"/>
    </row>
    <row r="1074" spans="1:9" s="55" customFormat="1" ht="12.75" customHeight="1">
      <c r="A1074" s="2">
        <v>2170100604</v>
      </c>
      <c r="B1074" s="55">
        <v>7223000890</v>
      </c>
      <c r="C1074" s="7" t="str">
        <f>VLOOKUP(B1074,'DATA BASE'!A:C,2,FALSE)</f>
        <v>CURVA 90 FOFO FF PN-10 ESG DN 200MM</v>
      </c>
      <c r="D1074" s="8">
        <v>2</v>
      </c>
      <c r="E1074" s="55" t="str">
        <f>VLOOKUP(B1074,'DATA BASE'!A:C,3,FALSE)</f>
        <v>UN</v>
      </c>
      <c r="F1074" s="8">
        <f>VLOOKUP(B1074,'DATA BASE'!A:D,4,0)</f>
        <v>629.43</v>
      </c>
      <c r="G1074" s="8">
        <f t="shared" si="50"/>
        <v>1258.86</v>
      </c>
      <c r="H1074" s="2"/>
      <c r="I1074" s="4"/>
    </row>
    <row r="1075" spans="1:9" s="55" customFormat="1" ht="12.75" customHeight="1">
      <c r="A1075" s="2"/>
      <c r="B1075" s="55">
        <v>7222520040</v>
      </c>
      <c r="C1075" s="7" t="str">
        <f>VLOOKUP(B1075,'DATA BASE'!A:C,2,FALSE)</f>
        <v>VALV RET FOFO SIMP PORT FF10/16 DN200MM</v>
      </c>
      <c r="D1075" s="8">
        <v>2</v>
      </c>
      <c r="E1075" s="55" t="str">
        <f>VLOOKUP(B1075,'DATA BASE'!A:C,3,FALSE)</f>
        <v>UN</v>
      </c>
      <c r="F1075" s="8">
        <f>VLOOKUP(B1075,'DATA BASE'!A:D,4,0)</f>
        <v>3256.07</v>
      </c>
      <c r="G1075" s="8">
        <f t="shared" si="50"/>
        <v>6512.14</v>
      </c>
      <c r="H1075" s="2"/>
      <c r="I1075" s="4"/>
    </row>
    <row r="1076" spans="1:9" s="55" customFormat="1" ht="12.75" customHeight="1">
      <c r="A1076" s="2"/>
      <c r="B1076" s="55">
        <v>7222500050</v>
      </c>
      <c r="C1076" s="7" t="str">
        <f>VLOOKUP(B1076,'DATA BASE'!A:C,2,FALSE)</f>
        <v>VALV GAV CT FOFO EMB FF10 CAB DN 200</v>
      </c>
      <c r="D1076" s="8">
        <v>1</v>
      </c>
      <c r="E1076" s="55" t="str">
        <f>VLOOKUP(B1076,'DATA BASE'!A:C,3,FALSE)</f>
        <v>UN</v>
      </c>
      <c r="F1076" s="8">
        <f>VLOOKUP(B1076,'DATA BASE'!A:D,4,0)</f>
        <v>2261.8</v>
      </c>
      <c r="G1076" s="8">
        <f t="shared" si="50"/>
        <v>2261.8</v>
      </c>
      <c r="H1076" s="2"/>
      <c r="I1076" s="4"/>
    </row>
    <row r="1077" spans="1:9" s="55" customFormat="1" ht="12.75" customHeight="1">
      <c r="A1077" s="2"/>
      <c r="B1077" s="55">
        <v>7222900010</v>
      </c>
      <c r="C1077" s="7" t="str">
        <f>VLOOKUP(B1077,'DATA BASE'!A:C,2,FALSE)</f>
        <v>VALV VENT TRIP FOFO ESG ISO PN-10 DN 50</v>
      </c>
      <c r="D1077" s="8">
        <v>1</v>
      </c>
      <c r="E1077" s="55" t="str">
        <f>VLOOKUP(B1077,'DATA BASE'!A:C,3,FALSE)</f>
        <v>UN</v>
      </c>
      <c r="F1077" s="8">
        <f>VLOOKUP(B1077,'DATA BASE'!A:D,4,0)</f>
        <v>3030.42</v>
      </c>
      <c r="G1077" s="8">
        <f t="shared" si="50"/>
        <v>3030.42</v>
      </c>
      <c r="H1077" s="2"/>
      <c r="I1077" s="4"/>
    </row>
    <row r="1078" spans="1:9" s="55" customFormat="1" ht="12.75" customHeight="1">
      <c r="A1078" s="2"/>
      <c r="B1078" s="55">
        <v>7223006430</v>
      </c>
      <c r="C1078" s="7" t="str">
        <f>VLOOKUP(B1078,'DATA BASE'!A:C,2,FALSE)</f>
        <v>JUNCAO FOFO FFF PN-10 ESG DN 200X200MM</v>
      </c>
      <c r="D1078" s="8">
        <v>2</v>
      </c>
      <c r="E1078" s="55" t="str">
        <f>VLOOKUP(B1078,'DATA BASE'!A:C,3,FALSE)</f>
        <v>UN</v>
      </c>
      <c r="F1078" s="8">
        <f>VLOOKUP(B1078,'DATA BASE'!A:D,4,0)</f>
        <v>1553.13</v>
      </c>
      <c r="G1078" s="8">
        <f t="shared" si="50"/>
        <v>3106.26</v>
      </c>
      <c r="H1078" s="2"/>
      <c r="I1078" s="4"/>
    </row>
    <row r="1079" spans="1:9" s="55" customFormat="1" ht="12.75" customHeight="1">
      <c r="A1079" s="2"/>
      <c r="B1079" s="55">
        <v>7220400190</v>
      </c>
      <c r="C1079" s="7" t="str">
        <f>VLOOKUP(B1079,'DATA BASE'!A:C,2,FALSE)</f>
        <v>TOCO FOFO K9 FF10 ESG DN 200 ATÉ 0,50M</v>
      </c>
      <c r="D1079" s="8">
        <v>1</v>
      </c>
      <c r="E1079" s="55" t="str">
        <f>VLOOKUP(B1079,'DATA BASE'!A:C,3,FALSE)</f>
        <v>UN</v>
      </c>
      <c r="F1079" s="8">
        <f>VLOOKUP(B1079,'DATA BASE'!A:D,4,0)</f>
        <v>529.17</v>
      </c>
      <c r="G1079" s="8">
        <f t="shared" si="50"/>
        <v>529.17</v>
      </c>
      <c r="H1079" s="2"/>
      <c r="I1079" s="4"/>
    </row>
    <row r="1080" spans="1:9" s="55" customFormat="1" ht="12.75" customHeight="1">
      <c r="A1080" s="2"/>
      <c r="B1080" s="55">
        <v>7223003020</v>
      </c>
      <c r="C1080" s="7" t="str">
        <f>VLOOKUP(B1080,'DATA BASE'!A:C,2,FALSE)</f>
        <v>FLANGE CEGO FOFO PN-10 ESG DN 200MM</v>
      </c>
      <c r="D1080" s="8">
        <v>1</v>
      </c>
      <c r="E1080" s="55" t="str">
        <f>VLOOKUP(B1080,'DATA BASE'!A:C,3,FALSE)</f>
        <v>UN</v>
      </c>
      <c r="F1080" s="8">
        <f>VLOOKUP(B1080,'DATA BASE'!A:D,4,0)</f>
        <v>224.8</v>
      </c>
      <c r="G1080" s="8">
        <f t="shared" si="50"/>
        <v>224.8</v>
      </c>
      <c r="H1080" s="2"/>
      <c r="I1080" s="4"/>
    </row>
    <row r="1081" spans="1:9" s="55" customFormat="1" ht="12.75" customHeight="1">
      <c r="A1081" s="2"/>
      <c r="B1081" s="55">
        <v>7223005220</v>
      </c>
      <c r="C1081" s="7" t="str">
        <f>VLOOKUP(B1081,'DATA BASE'!A:C,2,FALSE)</f>
        <v>TE FOFO FFF PN-10 ESG DN 200X50MM</v>
      </c>
      <c r="D1081" s="8">
        <v>1</v>
      </c>
      <c r="E1081" s="55" t="str">
        <f>VLOOKUP(B1081,'DATA BASE'!A:C,3,FALSE)</f>
        <v>UN</v>
      </c>
      <c r="F1081" s="8">
        <f>VLOOKUP(B1081,'DATA BASE'!A:D,4,0)</f>
        <v>764.31</v>
      </c>
      <c r="G1081" s="8">
        <f t="shared" si="50"/>
        <v>764.31</v>
      </c>
      <c r="H1081" s="2"/>
      <c r="I1081" s="4"/>
    </row>
    <row r="1082" spans="1:9" s="55" customFormat="1" ht="12.75" customHeight="1">
      <c r="A1082" s="2"/>
      <c r="B1082" s="55">
        <v>7222500010</v>
      </c>
      <c r="C1082" s="7" t="str">
        <f>VLOOKUP(B1082,'DATA BASE'!A:C,2,FALSE)</f>
        <v>VALV GAV CT FOFO EMB FF10/16 CAB DN 50</v>
      </c>
      <c r="D1082" s="8">
        <v>1</v>
      </c>
      <c r="E1082" s="55" t="str">
        <f>VLOOKUP(B1082,'DATA BASE'!A:C,3,FALSE)</f>
        <v>UN</v>
      </c>
      <c r="F1082" s="8">
        <f>VLOOKUP(B1082,'DATA BASE'!A:D,4,0)</f>
        <v>292.81</v>
      </c>
      <c r="G1082" s="8">
        <f t="shared" si="50"/>
        <v>292.81</v>
      </c>
      <c r="H1082" s="2"/>
      <c r="I1082" s="4"/>
    </row>
    <row r="1083" spans="1:9" s="55" customFormat="1" ht="12.75" customHeight="1">
      <c r="A1083" s="2"/>
      <c r="B1083" s="55">
        <v>7222900010</v>
      </c>
      <c r="C1083" s="7" t="str">
        <f>VLOOKUP(B1083,'DATA BASE'!A:C,2,FALSE)</f>
        <v>VALV VENT TRIP FOFO ESG ISO PN-10 DN 50</v>
      </c>
      <c r="D1083" s="8">
        <v>1</v>
      </c>
      <c r="E1083" s="55" t="str">
        <f>VLOOKUP(B1083,'DATA BASE'!A:C,3,FALSE)</f>
        <v>UN</v>
      </c>
      <c r="F1083" s="8">
        <f>VLOOKUP(B1083,'DATA BASE'!A:D,4,0)</f>
        <v>3030.42</v>
      </c>
      <c r="G1083" s="8">
        <f t="shared" si="50"/>
        <v>3030.42</v>
      </c>
      <c r="H1083" s="2"/>
      <c r="I1083" s="4"/>
    </row>
    <row r="1084" spans="1:9" s="55" customFormat="1" ht="12.75" customHeight="1">
      <c r="A1084" s="2"/>
      <c r="B1084" s="55">
        <v>7220450210</v>
      </c>
      <c r="C1084" s="7" t="str">
        <f>VLOOKUP(B1084,'DATA BASE'!A:C,2,FALSE)</f>
        <v>TOCO FOFO K9 PF10 ESG DN 200 1,51A2,50M</v>
      </c>
      <c r="D1084" s="8">
        <v>1</v>
      </c>
      <c r="E1084" s="55" t="str">
        <f>VLOOKUP(B1084,'DATA BASE'!A:C,3,FALSE)</f>
        <v>UN</v>
      </c>
      <c r="F1084" s="8">
        <f>VLOOKUP(B1084,'DATA BASE'!A:D,4,0)</f>
        <v>1364.24</v>
      </c>
      <c r="G1084" s="8">
        <f t="shared" si="50"/>
        <v>1364.24</v>
      </c>
      <c r="H1084" s="2"/>
      <c r="I1084" s="4"/>
    </row>
    <row r="1085" spans="1:9" s="55" customFormat="1" ht="12.75" customHeight="1">
      <c r="A1085" s="2"/>
      <c r="B1085" s="55">
        <v>7221100700</v>
      </c>
      <c r="C1085" s="7" t="str">
        <f>VLOOKUP(B1085,'DATA BASE'!A:C,2,FALSE)</f>
        <v>CURVA 45 FOFO JGS ESGOTO DN 200MM</v>
      </c>
      <c r="D1085" s="8">
        <v>1</v>
      </c>
      <c r="E1085" s="55" t="str">
        <f>VLOOKUP(B1085,'DATA BASE'!A:C,3,FALSE)</f>
        <v>UN</v>
      </c>
      <c r="F1085" s="8">
        <f>VLOOKUP(B1085,'DATA BASE'!A:D,4,0)</f>
        <v>544.01</v>
      </c>
      <c r="G1085" s="8">
        <f t="shared" si="50"/>
        <v>544.01</v>
      </c>
      <c r="H1085" s="2"/>
      <c r="I1085" s="4"/>
    </row>
    <row r="1086" spans="1:9" s="55" customFormat="1" ht="12.75" customHeight="1">
      <c r="A1086" s="2"/>
      <c r="B1086" s="55">
        <v>7220500200</v>
      </c>
      <c r="C1086" s="7" t="str">
        <f>VLOOKUP(B1086,'DATA BASE'!A:C,2,FALSE)</f>
        <v>TOCO FOFO K9 PP ESG DN 200 0,51A1,50M</v>
      </c>
      <c r="D1086" s="8">
        <v>2</v>
      </c>
      <c r="E1086" s="55" t="str">
        <f>VLOOKUP(B1086,'DATA BASE'!A:C,3,FALSE)</f>
        <v>UN</v>
      </c>
      <c r="F1086" s="8">
        <f>VLOOKUP(B1086,'DATA BASE'!A:D,4,0)</f>
        <v>734.51</v>
      </c>
      <c r="G1086" s="8">
        <f t="shared" si="50"/>
        <v>1469.02</v>
      </c>
      <c r="H1086" s="2"/>
      <c r="I1086" s="4"/>
    </row>
    <row r="1087" spans="1:9" s="55" customFormat="1" ht="12.75" customHeight="1">
      <c r="A1087" s="2"/>
      <c r="B1087" s="55">
        <v>7223004290</v>
      </c>
      <c r="C1087" s="7" t="str">
        <f>VLOOKUP(B1087,'DATA BASE'!A:C,2,FALSE)</f>
        <v>TE FOFO JGSF PN-10/16 ESG DN 200X80MM</v>
      </c>
      <c r="D1087" s="8">
        <v>1</v>
      </c>
      <c r="E1087" s="55" t="str">
        <f>VLOOKUP(B1087,'DATA BASE'!A:C,3,FALSE)</f>
        <v>UN</v>
      </c>
      <c r="F1087" s="8">
        <f>VLOOKUP(B1087,'DATA BASE'!A:D,4,0)</f>
        <v>684.61</v>
      </c>
      <c r="G1087" s="8">
        <f>ROUND(D1087*F1087,2)</f>
        <v>684.61</v>
      </c>
      <c r="H1087" s="2"/>
      <c r="I1087" s="4"/>
    </row>
    <row r="1088" spans="1:9" s="55" customFormat="1" ht="12.75" customHeight="1">
      <c r="A1088" s="2"/>
      <c r="B1088" s="55">
        <v>7223000570</v>
      </c>
      <c r="C1088" s="7" t="str">
        <f>VLOOKUP(B1088,'DATA BASE'!A:C,2,FALSE)</f>
        <v>CURVA 45 FOFO FF PN-10/16 ESG DN 80MM</v>
      </c>
      <c r="D1088" s="8">
        <v>1</v>
      </c>
      <c r="E1088" s="55" t="str">
        <f>VLOOKUP(B1088,'DATA BASE'!A:C,3,FALSE)</f>
        <v>UN</v>
      </c>
      <c r="F1088" s="8">
        <f>VLOOKUP(B1088,'DATA BASE'!A:D,4,0)</f>
        <v>194.15</v>
      </c>
      <c r="G1088" s="8">
        <f aca="true" t="shared" si="51" ref="G1088:G1098">ROUND(D1088*F1088,2)</f>
        <v>194.15</v>
      </c>
      <c r="H1088" s="2"/>
      <c r="I1088" s="4"/>
    </row>
    <row r="1089" spans="1:9" s="55" customFormat="1" ht="12.75" customHeight="1">
      <c r="A1089" s="2"/>
      <c r="B1089" s="55">
        <v>7222500020</v>
      </c>
      <c r="C1089" s="7" t="str">
        <f>VLOOKUP(B1089,'DATA BASE'!A:C,2,FALSE)</f>
        <v>VALV GAV CT FOFO EMB FF10/16 CAB DN 80</v>
      </c>
      <c r="D1089" s="8">
        <v>1</v>
      </c>
      <c r="E1089" s="55" t="str">
        <f>VLOOKUP(B1089,'DATA BASE'!A:C,3,FALSE)</f>
        <v>UN</v>
      </c>
      <c r="F1089" s="8">
        <f>VLOOKUP(B1089,'DATA BASE'!A:D,4,0)</f>
        <v>396.69</v>
      </c>
      <c r="G1089" s="8">
        <f t="shared" si="51"/>
        <v>396.69</v>
      </c>
      <c r="H1089" s="2"/>
      <c r="I1089" s="4"/>
    </row>
    <row r="1090" spans="1:9" s="55" customFormat="1" ht="12.75" customHeight="1">
      <c r="A1090" s="2"/>
      <c r="B1090" s="55">
        <v>7220500020</v>
      </c>
      <c r="C1090" s="7" t="str">
        <f>VLOOKUP(B1090,'DATA BASE'!A:C,2,FALSE)</f>
        <v>TOCO FOFO K9 PP ESG DN 80 0,51A1,50M</v>
      </c>
      <c r="D1090" s="8">
        <v>1</v>
      </c>
      <c r="E1090" s="55" t="str">
        <f>VLOOKUP(B1090,'DATA BASE'!A:C,3,FALSE)</f>
        <v>UN</v>
      </c>
      <c r="F1090" s="8">
        <f>VLOOKUP(B1090,'DATA BASE'!A:D,4,0)</f>
        <v>293.72</v>
      </c>
      <c r="G1090" s="8">
        <f t="shared" si="51"/>
        <v>293.72</v>
      </c>
      <c r="H1090" s="2"/>
      <c r="I1090" s="4"/>
    </row>
    <row r="1091" spans="1:9" s="55" customFormat="1" ht="12.75" customHeight="1">
      <c r="A1091" s="2"/>
      <c r="B1091" s="55">
        <v>7221100830</v>
      </c>
      <c r="C1091" s="7" t="str">
        <f>VLOOKUP(B1091,'DATA BASE'!A:C,2,FALSE)</f>
        <v>CURVA 90 FOFO JGS ESGOTO DN 80MM</v>
      </c>
      <c r="D1091" s="8">
        <v>1</v>
      </c>
      <c r="E1091" s="55" t="str">
        <f>VLOOKUP(B1091,'DATA BASE'!A:C,3,FALSE)</f>
        <v>UN</v>
      </c>
      <c r="F1091" s="8">
        <f>VLOOKUP(B1091,'DATA BASE'!A:D,4,0)</f>
        <v>183.17</v>
      </c>
      <c r="G1091" s="8">
        <f t="shared" si="51"/>
        <v>183.17</v>
      </c>
      <c r="H1091" s="2"/>
      <c r="I1091" s="4"/>
    </row>
    <row r="1092" spans="1:9" s="55" customFormat="1" ht="12.75" customHeight="1">
      <c r="A1092" s="2"/>
      <c r="B1092" s="55">
        <v>7220500040</v>
      </c>
      <c r="C1092" s="7" t="str">
        <f>VLOOKUP(B1092,'DATA BASE'!A:C,2,FALSE)</f>
        <v>TOCO FOFO K9 PP ESG DN 80 2,51A3,50M</v>
      </c>
      <c r="D1092" s="8">
        <v>1</v>
      </c>
      <c r="E1092" s="55" t="str">
        <f>VLOOKUP(B1092,'DATA BASE'!A:C,3,FALSE)</f>
        <v>UN</v>
      </c>
      <c r="F1092" s="8">
        <f>VLOOKUP(B1092,'DATA BASE'!A:D,4,0)</f>
        <v>685.34</v>
      </c>
      <c r="G1092" s="8">
        <f t="shared" si="51"/>
        <v>685.34</v>
      </c>
      <c r="H1092" s="2"/>
      <c r="I1092" s="4"/>
    </row>
    <row r="1093" spans="1:9" s="55" customFormat="1" ht="12.75" customHeight="1">
      <c r="A1093" s="2"/>
      <c r="B1093" s="55">
        <v>7222000010</v>
      </c>
      <c r="C1093" s="7" t="str">
        <f>VLOOKUP(B1093,'DATA BASE'!A:C,2,FALSE)</f>
        <v>ARRUELA VED BOR P/FLANGE PN-10/16 DN 50</v>
      </c>
      <c r="D1093" s="8">
        <v>2</v>
      </c>
      <c r="E1093" s="55" t="str">
        <f>VLOOKUP(B1093,'DATA BASE'!A:C,3,FALSE)</f>
        <v>UN</v>
      </c>
      <c r="F1093" s="8">
        <f>VLOOKUP(B1093,'DATA BASE'!A:D,4,0)</f>
        <v>8.35</v>
      </c>
      <c r="G1093" s="8">
        <f t="shared" si="51"/>
        <v>16.7</v>
      </c>
      <c r="H1093" s="2"/>
      <c r="I1093" s="4"/>
    </row>
    <row r="1094" spans="1:9" s="55" customFormat="1" ht="12.75" customHeight="1">
      <c r="A1094" s="2"/>
      <c r="B1094" s="55">
        <v>7222000020</v>
      </c>
      <c r="C1094" s="7" t="str">
        <f>VLOOKUP(B1094,'DATA BASE'!A:C,2,FALSE)</f>
        <v>ARRUELA VED BOR P/FLANGE PN-10/16 DN 80</v>
      </c>
      <c r="D1094" s="8">
        <v>3</v>
      </c>
      <c r="E1094" s="55" t="str">
        <f>VLOOKUP(B1094,'DATA BASE'!A:C,3,FALSE)</f>
        <v>UN</v>
      </c>
      <c r="F1094" s="8">
        <f>VLOOKUP(B1094,'DATA BASE'!A:D,4,0)</f>
        <v>7.32</v>
      </c>
      <c r="G1094" s="8">
        <f t="shared" si="51"/>
        <v>21.96</v>
      </c>
      <c r="H1094" s="2"/>
      <c r="I1094" s="4"/>
    </row>
    <row r="1095" spans="1:9" s="55" customFormat="1" ht="12.75" customHeight="1">
      <c r="A1095" s="2"/>
      <c r="B1095" s="55">
        <v>7222000030</v>
      </c>
      <c r="C1095" s="7" t="str">
        <f>VLOOKUP(B1095,'DATA BASE'!A:C,2,FALSE)</f>
        <v>ARRUELA VED BOR P/FLANGE PN10/16 DN 100</v>
      </c>
      <c r="D1095" s="8">
        <v>2</v>
      </c>
      <c r="E1095" s="55" t="str">
        <f>VLOOKUP(B1095,'DATA BASE'!A:C,3,FALSE)</f>
        <v>UN</v>
      </c>
      <c r="F1095" s="8">
        <f>VLOOKUP(B1095,'DATA BASE'!A:D,4,0)</f>
        <v>13.26</v>
      </c>
      <c r="G1095" s="8">
        <f t="shared" si="51"/>
        <v>26.52</v>
      </c>
      <c r="H1095" s="2"/>
      <c r="I1095" s="4"/>
    </row>
    <row r="1096" spans="1:9" s="55" customFormat="1" ht="12.75" customHeight="1">
      <c r="A1096" s="2"/>
      <c r="B1096" s="55">
        <v>7222000050</v>
      </c>
      <c r="C1096" s="7" t="str">
        <f>VLOOKUP(B1096,'DATA BASE'!A:C,2,FALSE)</f>
        <v>ARRUELA VED BOR P/FLANGE PN10 DN 200</v>
      </c>
      <c r="D1096" s="8">
        <v>18</v>
      </c>
      <c r="E1096" s="55" t="str">
        <f>VLOOKUP(B1096,'DATA BASE'!A:C,3,FALSE)</f>
        <v>UN</v>
      </c>
      <c r="F1096" s="8">
        <f>VLOOKUP(B1096,'DATA BASE'!A:D,4,0)</f>
        <v>47.31</v>
      </c>
      <c r="G1096" s="8">
        <f t="shared" si="51"/>
        <v>851.58</v>
      </c>
      <c r="H1096" s="2"/>
      <c r="I1096" s="4"/>
    </row>
    <row r="1097" spans="1:9" s="55" customFormat="1" ht="12.75" customHeight="1">
      <c r="A1097" s="2"/>
      <c r="B1097" s="55">
        <v>7222000310</v>
      </c>
      <c r="C1097" s="7" t="str">
        <f>VLOOKUP(B1097,'DATA BASE'!A:C,2,FALSE)</f>
        <v>PARAFUSO ACO GALV 16 X 80MM C/PORCA</v>
      </c>
      <c r="D1097" s="8">
        <v>36</v>
      </c>
      <c r="E1097" s="55" t="str">
        <f>VLOOKUP(B1097,'DATA BASE'!A:C,3,FALSE)</f>
        <v>UN</v>
      </c>
      <c r="F1097" s="8">
        <f>VLOOKUP(B1097,'DATA BASE'!A:D,4,0)</f>
        <v>5.08</v>
      </c>
      <c r="G1097" s="8">
        <f t="shared" si="51"/>
        <v>182.88</v>
      </c>
      <c r="H1097" s="2"/>
      <c r="I1097" s="4"/>
    </row>
    <row r="1098" spans="1:9" s="55" customFormat="1" ht="12.75" customHeight="1">
      <c r="A1098" s="2">
        <v>2170100606</v>
      </c>
      <c r="B1098" s="55">
        <v>7222000320</v>
      </c>
      <c r="C1098" s="7" t="str">
        <f>VLOOKUP(B1098,'DATA BASE'!A:C,2,FALSE)</f>
        <v>PARAFUSO ACO GALV 20 X 90MM C/PORCA</v>
      </c>
      <c r="D1098" s="8">
        <v>216</v>
      </c>
      <c r="E1098" s="55" t="str">
        <f>VLOOKUP(B1098,'DATA BASE'!A:C,3,FALSE)</f>
        <v>UN</v>
      </c>
      <c r="F1098" s="8">
        <f>VLOOKUP(B1098,'DATA BASE'!A:D,4,0)</f>
        <v>7.13</v>
      </c>
      <c r="G1098" s="8">
        <f t="shared" si="51"/>
        <v>1540.08</v>
      </c>
      <c r="H1098" s="2"/>
      <c r="I1098" s="4"/>
    </row>
    <row r="1099" spans="1:9" ht="15">
      <c r="A1099" s="20">
        <v>35</v>
      </c>
      <c r="B1099" s="12" t="s">
        <v>98</v>
      </c>
      <c r="C1099" s="12"/>
      <c r="D1099" s="51"/>
      <c r="E1099" s="12"/>
      <c r="F1099" s="12"/>
      <c r="G1099" s="5">
        <f>SUBTOTAL(9,G1100:G1125)</f>
        <v>145174.37</v>
      </c>
      <c r="I1099" s="4"/>
    </row>
    <row r="1100" spans="1:9" s="55" customFormat="1" ht="15">
      <c r="A1100" s="57"/>
      <c r="B1100" s="13" t="s">
        <v>13</v>
      </c>
      <c r="C1100" s="13"/>
      <c r="D1100" s="52"/>
      <c r="E1100" s="13"/>
      <c r="F1100" s="13"/>
      <c r="G1100" s="6">
        <f>SUBTOTAL(9,G1101:G1102)</f>
        <v>1135.16</v>
      </c>
      <c r="H1100" s="2"/>
      <c r="I1100" s="4"/>
    </row>
    <row r="1101" spans="1:9" s="55" customFormat="1" ht="12.75">
      <c r="A1101" s="2">
        <v>2020100050</v>
      </c>
      <c r="B1101" s="55">
        <v>7020100090</v>
      </c>
      <c r="C1101" s="7" t="str">
        <f>VLOOKUP(B1101,'DATA BASE'!A:C,2,FALSE)</f>
        <v>LOCACAO OBRA COM EQUIPAMENTO TOPOGRAFICO</v>
      </c>
      <c r="D1101" s="8">
        <v>121</v>
      </c>
      <c r="E1101" s="55" t="str">
        <f>VLOOKUP(B1101,'DATA BASE'!A:C,3,FALSE)</f>
        <v>M2</v>
      </c>
      <c r="F1101" s="8">
        <f>VLOOKUP(B1101,'DATA BASE'!A:D,4,0)</f>
        <v>3.7</v>
      </c>
      <c r="G1101" s="8">
        <f>ROUND(D1101*F1101,2)</f>
        <v>447.7</v>
      </c>
      <c r="H1101" s="2"/>
      <c r="I1101" s="4"/>
    </row>
    <row r="1102" spans="1:9" s="55" customFormat="1" ht="12.75">
      <c r="A1102" s="2">
        <v>2020100130</v>
      </c>
      <c r="B1102" s="55">
        <v>7020100020</v>
      </c>
      <c r="C1102" s="7" t="str">
        <f>VLOOKUP(B1102,'DATA BASE'!A:C,2,FALSE)</f>
        <v>CADASTRO DA OBRA CIVIL LOCALIZADA</v>
      </c>
      <c r="D1102" s="8">
        <v>2</v>
      </c>
      <c r="E1102" s="55" t="str">
        <f>VLOOKUP(B1102,'DATA BASE'!A:C,3,FALSE)</f>
        <v>UN</v>
      </c>
      <c r="F1102" s="8">
        <f>VLOOKUP(B1102,'DATA BASE'!A:D,4,0)</f>
        <v>343.73</v>
      </c>
      <c r="G1102" s="8">
        <f>ROUND(D1102*F1102,2)</f>
        <v>687.46</v>
      </c>
      <c r="H1102" s="2"/>
      <c r="I1102" s="4"/>
    </row>
    <row r="1103" spans="1:9" ht="15">
      <c r="A1103" s="1"/>
      <c r="B1103" s="13" t="s">
        <v>95</v>
      </c>
      <c r="C1103" s="13"/>
      <c r="D1103" s="52"/>
      <c r="E1103" s="13"/>
      <c r="F1103" s="13"/>
      <c r="G1103" s="6">
        <f>SUBTOTAL(9,G1104:G1107)</f>
        <v>3872.25</v>
      </c>
      <c r="I1103" s="4"/>
    </row>
    <row r="1104" spans="1:9" s="9" customFormat="1" ht="13.5" customHeight="1">
      <c r="A1104" s="2">
        <v>2040100010</v>
      </c>
      <c r="B1104" s="55">
        <v>7040100010</v>
      </c>
      <c r="C1104" s="7" t="str">
        <f>VLOOKUP(B1104,'DATA BASE'!A:C,2,FALSE)</f>
        <v>ESCAVACAO MANUAL SOLO 1ªCAT PROF ATE 3M</v>
      </c>
      <c r="D1104" s="8">
        <v>65</v>
      </c>
      <c r="E1104" s="55" t="str">
        <f>VLOOKUP(B1104,'DATA BASE'!A:C,3,FALSE)</f>
        <v>M3</v>
      </c>
      <c r="F1104" s="8">
        <f>VLOOKUP(B1104,'DATA BASE'!A:D,4,0)</f>
        <v>45.3</v>
      </c>
      <c r="G1104" s="8">
        <f>ROUND(D1104*F1104,2)</f>
        <v>2944.5</v>
      </c>
      <c r="H1104" s="11"/>
      <c r="I1104" s="4"/>
    </row>
    <row r="1105" spans="1:9" s="9" customFormat="1" ht="13.5" customHeight="1">
      <c r="A1105" s="2">
        <v>2040100190</v>
      </c>
      <c r="B1105" s="55">
        <v>7040100210</v>
      </c>
      <c r="C1105" s="7" t="str">
        <f>VLOOKUP(B1105,'DATA BASE'!A:C,2,FALSE)</f>
        <v>REATERRO COM APILOAMENTO MANUAL</v>
      </c>
      <c r="D1105" s="8">
        <v>6</v>
      </c>
      <c r="E1105" s="55" t="str">
        <f>VLOOKUP(B1105,'DATA BASE'!A:C,3,FALSE)</f>
        <v>M3</v>
      </c>
      <c r="F1105" s="8">
        <f>VLOOKUP(B1105,'DATA BASE'!A:D,4,0)</f>
        <v>52.85</v>
      </c>
      <c r="G1105" s="8">
        <f>ROUND(D1105*F1105,2)</f>
        <v>317.1</v>
      </c>
      <c r="H1105" s="11"/>
      <c r="I1105" s="4"/>
    </row>
    <row r="1106" spans="1:9" s="9" customFormat="1" ht="13.5" customHeight="1">
      <c r="A1106" s="2">
        <v>2990004213</v>
      </c>
      <c r="B1106" s="55">
        <v>7040100380</v>
      </c>
      <c r="C1106" s="7" t="str">
        <f>VLOOKUP(B1106,'DATA BASE'!A:C,2,FALSE)</f>
        <v>TRANSPORTE DE SOLOS PARA BOTA FORA</v>
      </c>
      <c r="D1106" s="10">
        <v>590</v>
      </c>
      <c r="E1106" s="55" t="str">
        <f>VLOOKUP(B1106,'DATA BASE'!A:C,3,FALSE)</f>
        <v>MK</v>
      </c>
      <c r="F1106" s="8">
        <f>VLOOKUP(B1106,'DATA BASE'!A:D,4,0)</f>
        <v>0.79</v>
      </c>
      <c r="G1106" s="8">
        <f>ROUND(D1106*F1106,2)</f>
        <v>466.1</v>
      </c>
      <c r="H1106" s="11"/>
      <c r="I1106" s="4"/>
    </row>
    <row r="1107" spans="1:9" s="9" customFormat="1" ht="13.5" customHeight="1">
      <c r="A1107" s="2">
        <v>2990004212</v>
      </c>
      <c r="B1107" s="55">
        <v>7040100350</v>
      </c>
      <c r="C1107" s="7" t="str">
        <f>VLOOKUP(B1107,'DATA BASE'!A:C,2,FALSE)</f>
        <v>CARGA E DESCARGA QQ TIPO SOLO(BOTA FORA)</v>
      </c>
      <c r="D1107" s="10">
        <v>59</v>
      </c>
      <c r="E1107" s="55" t="str">
        <f>VLOOKUP(B1107,'DATA BASE'!A:C,3,FALSE)</f>
        <v>M3</v>
      </c>
      <c r="F1107" s="8">
        <f>VLOOKUP(B1107,'DATA BASE'!A:D,4,0)</f>
        <v>2.45</v>
      </c>
      <c r="G1107" s="8">
        <f>ROUND(D1107*F1107,2)</f>
        <v>144.55</v>
      </c>
      <c r="H1107" s="11"/>
      <c r="I1107" s="4"/>
    </row>
    <row r="1108" spans="1:9" ht="15">
      <c r="A1108" s="1"/>
      <c r="B1108" s="13" t="s">
        <v>27</v>
      </c>
      <c r="C1108" s="13"/>
      <c r="D1108" s="52"/>
      <c r="E1108" s="13"/>
      <c r="F1108" s="13"/>
      <c r="G1108" s="6">
        <f>SUBTOTAL(9,G1109:G1112)</f>
        <v>95461.46</v>
      </c>
      <c r="I1108" s="4"/>
    </row>
    <row r="1109" spans="1:9" s="9" customFormat="1" ht="13.5" customHeight="1">
      <c r="A1109" s="2">
        <v>2080100041</v>
      </c>
      <c r="B1109" s="55">
        <v>7070100090</v>
      </c>
      <c r="C1109" s="7" t="str">
        <f>VLOOKUP(B1109,'DATA BASE'!A:C,2,FALSE)</f>
        <v>LASTRO DE CONCRETO MAGRO</v>
      </c>
      <c r="D1109" s="8">
        <v>4</v>
      </c>
      <c r="E1109" s="55" t="str">
        <f>VLOOKUP(B1109,'DATA BASE'!A:C,3,FALSE)</f>
        <v>M3</v>
      </c>
      <c r="F1109" s="8">
        <f>VLOOKUP(B1109,'DATA BASE'!A:D,4,0)</f>
        <v>432.52</v>
      </c>
      <c r="G1109" s="8">
        <f>ROUND(D1109*F1109,2)</f>
        <v>1730.08</v>
      </c>
      <c r="H1109" s="11"/>
      <c r="I1109" s="4"/>
    </row>
    <row r="1110" spans="1:9" s="9" customFormat="1" ht="13.5" customHeight="1">
      <c r="A1110" s="2">
        <v>2080100080</v>
      </c>
      <c r="B1110" s="55">
        <v>7070100140</v>
      </c>
      <c r="C1110" s="7" t="str">
        <f>VLOOKUP(B1110,'DATA BASE'!A:C,2,FALSE)</f>
        <v>FORMA PLANA CHAPA 12MM-VIGA/PILAR/PAREDE</v>
      </c>
      <c r="D1110" s="8">
        <v>232</v>
      </c>
      <c r="E1110" s="55" t="str">
        <f>VLOOKUP(B1110,'DATA BASE'!A:C,3,FALSE)</f>
        <v>M2</v>
      </c>
      <c r="F1110" s="8">
        <f>VLOOKUP(B1110,'DATA BASE'!A:D,4,0)</f>
        <v>100.19</v>
      </c>
      <c r="G1110" s="8">
        <f>ROUND(D1110*F1110,2)</f>
        <v>23244.08</v>
      </c>
      <c r="H1110" s="11"/>
      <c r="I1110" s="4"/>
    </row>
    <row r="1111" spans="1:9" s="9" customFormat="1" ht="13.5" customHeight="1">
      <c r="A1111" s="2">
        <v>2080100120</v>
      </c>
      <c r="B1111" s="55">
        <v>7070100200</v>
      </c>
      <c r="C1111" s="7" t="str">
        <f>VLOOKUP(B1111,'DATA BASE'!A:C,2,FALSE)</f>
        <v>ARMADURA CA-50</v>
      </c>
      <c r="D1111" s="8">
        <v>4615</v>
      </c>
      <c r="E1111" s="55" t="str">
        <f>VLOOKUP(B1111,'DATA BASE'!A:C,3,FALSE)</f>
        <v>KG</v>
      </c>
      <c r="F1111" s="8">
        <f>VLOOKUP(B1111,'DATA BASE'!A:D,4,0)</f>
        <v>9.94</v>
      </c>
      <c r="G1111" s="8">
        <f>ROUND(D1111*F1111,2)</f>
        <v>45873.1</v>
      </c>
      <c r="H1111" s="11"/>
      <c r="I1111" s="4"/>
    </row>
    <row r="1112" spans="1:9" s="9" customFormat="1" ht="13.5" customHeight="1">
      <c r="A1112" s="2">
        <v>2080100287</v>
      </c>
      <c r="B1112" s="55">
        <v>7070100290</v>
      </c>
      <c r="C1112" s="7" t="str">
        <f>VLOOKUP(B1112,'DATA BASE'!A:C,2,FALSE)</f>
        <v>CONCRETO USINADO FCK 300 KG/CM2</v>
      </c>
      <c r="D1112" s="8">
        <v>52</v>
      </c>
      <c r="E1112" s="55" t="str">
        <f>VLOOKUP(B1112,'DATA BASE'!A:C,3,FALSE)</f>
        <v>M3</v>
      </c>
      <c r="F1112" s="8">
        <f>VLOOKUP(B1112,'DATA BASE'!A:D,4,0)</f>
        <v>473.35</v>
      </c>
      <c r="G1112" s="8">
        <f>ROUND(D1112*F1112,2)</f>
        <v>24614.2</v>
      </c>
      <c r="H1112" s="11"/>
      <c r="I1112" s="4"/>
    </row>
    <row r="1113" spans="2:9" s="55" customFormat="1" ht="15">
      <c r="B1113" s="13" t="s">
        <v>35</v>
      </c>
      <c r="C1113" s="13"/>
      <c r="D1113" s="52"/>
      <c r="E1113" s="13"/>
      <c r="F1113" s="13"/>
      <c r="G1113" s="6">
        <f>SUBTOTAL(9,G1114)</f>
        <v>11948.97</v>
      </c>
      <c r="H1113" s="2"/>
      <c r="I1113" s="4"/>
    </row>
    <row r="1114" spans="1:9" s="9" customFormat="1" ht="13.5" customHeight="1">
      <c r="A1114" s="2">
        <v>2090100457</v>
      </c>
      <c r="B1114" s="55">
        <v>7130100120</v>
      </c>
      <c r="C1114" s="7" t="str">
        <f>VLOOKUP(B1114,'DATA BASE'!A:C,2,FALSE)</f>
        <v>COBERT TELHAS TRANSL TRAP, ESTRU METAL</v>
      </c>
      <c r="D1114" s="8">
        <v>33</v>
      </c>
      <c r="E1114" s="55" t="str">
        <f>VLOOKUP(B1114,'DATA BASE'!A:C,3,FALSE)</f>
        <v>M2</v>
      </c>
      <c r="F1114" s="8">
        <f>VLOOKUP(B1114,'DATA BASE'!A:D,4,0)</f>
        <v>362.09</v>
      </c>
      <c r="G1114" s="8">
        <f>ROUND(D1114*F1114,2)</f>
        <v>11948.97</v>
      </c>
      <c r="H1114" s="11"/>
      <c r="I1114" s="4"/>
    </row>
    <row r="1115" spans="1:9" ht="15">
      <c r="A1115" s="1"/>
      <c r="B1115" s="13" t="s">
        <v>38</v>
      </c>
      <c r="C1115" s="13"/>
      <c r="D1115" s="52"/>
      <c r="E1115" s="13"/>
      <c r="F1115" s="13"/>
      <c r="G1115" s="6">
        <f>SUBTOTAL(9,G1116)</f>
        <v>8028.48</v>
      </c>
      <c r="I1115" s="4"/>
    </row>
    <row r="1116" spans="1:9" s="9" customFormat="1" ht="13.5" customHeight="1">
      <c r="A1116" s="2">
        <v>2990003243</v>
      </c>
      <c r="B1116" s="55">
        <v>7110100170</v>
      </c>
      <c r="C1116" s="7" t="str">
        <f>VLOOKUP(B1116,'DATA BASE'!A:C,2,FALSE)</f>
        <v>SIKAGARD 62 OU SIMILAR</v>
      </c>
      <c r="D1116" s="8">
        <v>96</v>
      </c>
      <c r="E1116" s="55" t="str">
        <f>VLOOKUP(B1116,'DATA BASE'!A:C,3,FALSE)</f>
        <v>M2</v>
      </c>
      <c r="F1116" s="8">
        <f>VLOOKUP(B1116,'DATA BASE'!A:D,4,0)</f>
        <v>83.63</v>
      </c>
      <c r="G1116" s="8">
        <f>ROUND(D1116*F1116,2)</f>
        <v>8028.48</v>
      </c>
      <c r="H1116" s="11"/>
      <c r="I1116" s="4"/>
    </row>
    <row r="1117" spans="1:9" ht="15">
      <c r="A1117" s="1"/>
      <c r="B1117" s="13" t="s">
        <v>55</v>
      </c>
      <c r="C1117" s="13"/>
      <c r="D1117" s="52"/>
      <c r="E1117" s="13"/>
      <c r="F1117" s="13"/>
      <c r="G1117" s="6">
        <f>SUBTOTAL(9,G1118)</f>
        <v>10237.07</v>
      </c>
      <c r="I1117" s="4"/>
    </row>
    <row r="1118" spans="1:9" s="9" customFormat="1" ht="13.5" customHeight="1">
      <c r="A1118" s="2">
        <v>2990007580</v>
      </c>
      <c r="B1118" s="55">
        <v>7169000159</v>
      </c>
      <c r="C1118" s="7" t="str">
        <f>VLOOKUP(B1118,'DATA BASE'!A:C,2,FALSE)</f>
        <v>FORN E MONT DE TODO MAT HIDR LEITO SECA</v>
      </c>
      <c r="D1118" s="8">
        <v>1</v>
      </c>
      <c r="E1118" s="55" t="str">
        <f>VLOOKUP(B1118,'DATA BASE'!A:C,3,FALSE)</f>
        <v>UN</v>
      </c>
      <c r="F1118" s="8">
        <f>VLOOKUP(B1118,'DATA BASE'!A:D,4,0)</f>
        <v>10237.07</v>
      </c>
      <c r="G1118" s="8">
        <f>ROUND(D1118*F1118,2)</f>
        <v>10237.07</v>
      </c>
      <c r="H1118" s="11"/>
      <c r="I1118" s="4"/>
    </row>
    <row r="1119" spans="1:9" ht="15">
      <c r="A1119" s="1"/>
      <c r="B1119" s="13" t="s">
        <v>80</v>
      </c>
      <c r="C1119" s="13"/>
      <c r="D1119" s="52"/>
      <c r="E1119" s="13"/>
      <c r="F1119" s="13"/>
      <c r="G1119" s="6">
        <f>SUBTOTAL(9,G1120:G1125)</f>
        <v>14490.980000000001</v>
      </c>
      <c r="I1119" s="4"/>
    </row>
    <row r="1120" spans="1:9" s="9" customFormat="1" ht="13.5" customHeight="1">
      <c r="A1120" s="2">
        <v>2170100602</v>
      </c>
      <c r="B1120" s="55">
        <v>7070100060</v>
      </c>
      <c r="C1120" s="7" t="str">
        <f>VLOOKUP(B1120,'DATA BASE'!A:C,2,FALSE)</f>
        <v>LASTRO DE BRITA 3 A 4</v>
      </c>
      <c r="D1120" s="8">
        <v>25</v>
      </c>
      <c r="E1120" s="55" t="str">
        <f>VLOOKUP(B1120,'DATA BASE'!A:C,3,FALSE)</f>
        <v>M3</v>
      </c>
      <c r="F1120" s="8">
        <f>VLOOKUP(B1120,'DATA BASE'!A:D,4,0)</f>
        <v>102.3</v>
      </c>
      <c r="G1120" s="8">
        <f aca="true" t="shared" si="52" ref="G1120:G1125">ROUND(D1120*F1120,2)</f>
        <v>2557.5</v>
      </c>
      <c r="H1120" s="11"/>
      <c r="I1120" s="4"/>
    </row>
    <row r="1121" spans="1:9" s="9" customFormat="1" ht="13.5" customHeight="1">
      <c r="A1121" s="2">
        <v>2170100604</v>
      </c>
      <c r="B1121" s="55">
        <v>7230100020</v>
      </c>
      <c r="C1121" s="7" t="str">
        <f>VLOOKUP(B1121,'DATA BASE'!A:C,2,FALSE)</f>
        <v>LASTRO DE BRITA "1" PARA BIOFILTRO</v>
      </c>
      <c r="D1121" s="8">
        <v>13</v>
      </c>
      <c r="E1121" s="55" t="str">
        <f>VLOOKUP(B1121,'DATA BASE'!A:C,3,FALSE)</f>
        <v>M3</v>
      </c>
      <c r="F1121" s="8">
        <f>VLOOKUP(B1121,'DATA BASE'!A:D,4,0)</f>
        <v>106.39</v>
      </c>
      <c r="G1121" s="8">
        <f t="shared" si="52"/>
        <v>1383.07</v>
      </c>
      <c r="H1121" s="11"/>
      <c r="I1121" s="4"/>
    </row>
    <row r="1122" spans="1:9" s="9" customFormat="1" ht="13.5" customHeight="1">
      <c r="A1122" s="2">
        <v>2170100607</v>
      </c>
      <c r="B1122" s="55">
        <v>7070100080</v>
      </c>
      <c r="C1122" s="7" t="str">
        <f>VLOOKUP(B1122,'DATA BASE'!A:C,2,FALSE)</f>
        <v>TIJOLO CERAMICO PARA LEITO DE SECAGEM</v>
      </c>
      <c r="D1122" s="8">
        <v>83</v>
      </c>
      <c r="E1122" s="55" t="str">
        <f>VLOOKUP(B1122,'DATA BASE'!A:C,3,FALSE)</f>
        <v>M2</v>
      </c>
      <c r="F1122" s="8">
        <f>VLOOKUP(B1122,'DATA BASE'!A:D,4,0)</f>
        <v>83.21</v>
      </c>
      <c r="G1122" s="8">
        <f t="shared" si="52"/>
        <v>6906.43</v>
      </c>
      <c r="H1122" s="11"/>
      <c r="I1122" s="4"/>
    </row>
    <row r="1123" spans="1:9" s="9" customFormat="1" ht="13.5" customHeight="1">
      <c r="A1123" s="2">
        <v>2120100760</v>
      </c>
      <c r="B1123" s="55">
        <v>7160100390</v>
      </c>
      <c r="C1123" s="7" t="str">
        <f>VLOOKUP(B1123,'DATA BASE'!A:C,2,FALSE)</f>
        <v>TAMPA FIBRA VIDRO E=6MM</v>
      </c>
      <c r="D1123" s="8">
        <v>1</v>
      </c>
      <c r="E1123" s="55" t="str">
        <f>VLOOKUP(B1123,'DATA BASE'!A:C,3,FALSE)</f>
        <v>M2</v>
      </c>
      <c r="F1123" s="8">
        <f>VLOOKUP(B1123,'DATA BASE'!A:D,4,0)</f>
        <v>883.33</v>
      </c>
      <c r="G1123" s="8">
        <f t="shared" si="52"/>
        <v>883.33</v>
      </c>
      <c r="H1123" s="11"/>
      <c r="I1123" s="4"/>
    </row>
    <row r="1124" spans="1:9" s="9" customFormat="1" ht="13.5" customHeight="1">
      <c r="A1124" s="2">
        <v>2990002305</v>
      </c>
      <c r="B1124" s="55">
        <v>7180100010</v>
      </c>
      <c r="C1124" s="7" t="str">
        <f>VLOOKUP(B1124,'DATA BASE'!A:C,2,FALSE)</f>
        <v>PECAS EM CHAPAS/PERFIL/BARRA EM ACO</v>
      </c>
      <c r="D1124" s="8">
        <v>60</v>
      </c>
      <c r="E1124" s="55" t="str">
        <f>VLOOKUP(B1124,'DATA BASE'!A:C,3,FALSE)</f>
        <v>KG</v>
      </c>
      <c r="F1124" s="8">
        <f>VLOOKUP(B1124,'DATA BASE'!A:D,4,0)</f>
        <v>25.72</v>
      </c>
      <c r="G1124" s="8">
        <f t="shared" si="52"/>
        <v>1543.2</v>
      </c>
      <c r="H1124" s="11"/>
      <c r="I1124" s="4"/>
    </row>
    <row r="1125" spans="1:9" s="9" customFormat="1" ht="13.5" customHeight="1">
      <c r="A1125" s="2">
        <v>2170100608</v>
      </c>
      <c r="B1125" s="55">
        <v>7070100010</v>
      </c>
      <c r="C1125" s="7" t="str">
        <f>VLOOKUP(B1125,'DATA BASE'!A:C,2,FALSE)</f>
        <v>LASTRO DE AREIA MEDIA LAVADA</v>
      </c>
      <c r="D1125" s="8">
        <v>13</v>
      </c>
      <c r="E1125" s="55" t="str">
        <f>VLOOKUP(B1125,'DATA BASE'!A:C,3,FALSE)</f>
        <v>M3</v>
      </c>
      <c r="F1125" s="8">
        <f>VLOOKUP(B1125,'DATA BASE'!A:D,4,0)</f>
        <v>93.65</v>
      </c>
      <c r="G1125" s="8">
        <f t="shared" si="52"/>
        <v>1217.45</v>
      </c>
      <c r="H1125" s="11"/>
      <c r="I1125" s="4"/>
    </row>
    <row r="1126" spans="1:9" ht="15">
      <c r="A1126" s="20">
        <v>36</v>
      </c>
      <c r="B1126" s="12" t="s">
        <v>99</v>
      </c>
      <c r="C1126" s="12"/>
      <c r="D1126" s="51"/>
      <c r="E1126" s="12"/>
      <c r="F1126" s="12"/>
      <c r="G1126" s="5">
        <f>SUBTOTAL(9,G1127:G1177)</f>
        <v>123679.07</v>
      </c>
      <c r="I1126" s="4"/>
    </row>
    <row r="1127" spans="1:9" s="55" customFormat="1" ht="15">
      <c r="A1127" s="57"/>
      <c r="B1127" s="13" t="s">
        <v>13</v>
      </c>
      <c r="C1127" s="13"/>
      <c r="D1127" s="52"/>
      <c r="E1127" s="13"/>
      <c r="F1127" s="13"/>
      <c r="G1127" s="6">
        <f>SUBTOTAL(9,G1128:G1129)</f>
        <v>1001.96</v>
      </c>
      <c r="H1127" s="2"/>
      <c r="I1127" s="4"/>
    </row>
    <row r="1128" spans="1:9" s="55" customFormat="1" ht="12.75">
      <c r="A1128" s="2">
        <v>2020100050</v>
      </c>
      <c r="B1128" s="55">
        <v>7020100090</v>
      </c>
      <c r="C1128" s="7" t="str">
        <f>VLOOKUP(B1128,'DATA BASE'!A:C,2,FALSE)</f>
        <v>LOCACAO OBRA COM EQUIPAMENTO TOPOGRAFICO</v>
      </c>
      <c r="D1128" s="8">
        <v>85</v>
      </c>
      <c r="E1128" s="55" t="str">
        <f>VLOOKUP(B1128,'DATA BASE'!A:C,3,FALSE)</f>
        <v>M2</v>
      </c>
      <c r="F1128" s="8">
        <f>VLOOKUP(B1128,'DATA BASE'!A:D,4,0)</f>
        <v>3.7</v>
      </c>
      <c r="G1128" s="8">
        <f>ROUND(D1128*F1128,2)</f>
        <v>314.5</v>
      </c>
      <c r="H1128" s="2"/>
      <c r="I1128" s="4"/>
    </row>
    <row r="1129" spans="1:9" s="55" customFormat="1" ht="12.75">
      <c r="A1129" s="2">
        <v>2020100130</v>
      </c>
      <c r="B1129" s="55">
        <v>7020100020</v>
      </c>
      <c r="C1129" s="7" t="str">
        <f>VLOOKUP(B1129,'DATA BASE'!A:C,2,FALSE)</f>
        <v>CADASTRO DA OBRA CIVIL LOCALIZADA</v>
      </c>
      <c r="D1129" s="8">
        <v>2</v>
      </c>
      <c r="E1129" s="55" t="str">
        <f>VLOOKUP(B1129,'DATA BASE'!A:C,3,FALSE)</f>
        <v>UN</v>
      </c>
      <c r="F1129" s="8">
        <f>VLOOKUP(B1129,'DATA BASE'!A:D,4,0)</f>
        <v>343.73</v>
      </c>
      <c r="G1129" s="8">
        <f>ROUND(D1129*F1129,2)</f>
        <v>687.46</v>
      </c>
      <c r="H1129" s="2"/>
      <c r="I1129" s="4"/>
    </row>
    <row r="1130" spans="1:9" ht="15" customHeight="1">
      <c r="A1130" s="1"/>
      <c r="B1130" s="13" t="s">
        <v>95</v>
      </c>
      <c r="C1130" s="13"/>
      <c r="D1130" s="52"/>
      <c r="E1130" s="13"/>
      <c r="F1130" s="13"/>
      <c r="G1130" s="6">
        <f>SUBTOTAL(9,G1131:G1134)</f>
        <v>1495.5000000000002</v>
      </c>
      <c r="I1130" s="4"/>
    </row>
    <row r="1131" spans="1:9" s="9" customFormat="1" ht="13.5" customHeight="1">
      <c r="A1131" s="2">
        <v>2040100010</v>
      </c>
      <c r="B1131" s="55">
        <v>7040100010</v>
      </c>
      <c r="C1131" s="7" t="str">
        <f>VLOOKUP(B1131,'DATA BASE'!A:C,2,FALSE)</f>
        <v>ESCAVACAO MANUAL SOLO 1ªCAT PROF ATE 3M</v>
      </c>
      <c r="D1131" s="8">
        <v>20</v>
      </c>
      <c r="E1131" s="55" t="str">
        <f>VLOOKUP(B1131,'DATA BASE'!A:C,3,FALSE)</f>
        <v>M3</v>
      </c>
      <c r="F1131" s="8">
        <f>VLOOKUP(B1131,'DATA BASE'!A:D,4,0)</f>
        <v>45.3</v>
      </c>
      <c r="G1131" s="8">
        <f>ROUND(D1131*F1131,2)</f>
        <v>906</v>
      </c>
      <c r="H1131" s="11"/>
      <c r="I1131" s="4"/>
    </row>
    <row r="1132" spans="1:9" s="9" customFormat="1" ht="13.5" customHeight="1">
      <c r="A1132" s="2">
        <v>2040100190</v>
      </c>
      <c r="B1132" s="55">
        <v>7040100210</v>
      </c>
      <c r="C1132" s="7" t="str">
        <f>VLOOKUP(B1132,'DATA BASE'!A:C,2,FALSE)</f>
        <v>REATERRO COM APILOAMENTO MANUAL</v>
      </c>
      <c r="D1132" s="8">
        <v>9</v>
      </c>
      <c r="E1132" s="55" t="str">
        <f>VLOOKUP(B1132,'DATA BASE'!A:C,3,FALSE)</f>
        <v>M3</v>
      </c>
      <c r="F1132" s="8">
        <f>VLOOKUP(B1132,'DATA BASE'!A:D,4,0)</f>
        <v>52.85</v>
      </c>
      <c r="G1132" s="8">
        <f>ROUND(D1132*F1132,2)</f>
        <v>475.65</v>
      </c>
      <c r="H1132" s="11"/>
      <c r="I1132" s="4"/>
    </row>
    <row r="1133" spans="1:9" s="9" customFormat="1" ht="13.5" customHeight="1">
      <c r="A1133" s="2">
        <v>2990004213</v>
      </c>
      <c r="B1133" s="55">
        <v>7040100380</v>
      </c>
      <c r="C1133" s="7" t="str">
        <f>VLOOKUP(B1133,'DATA BASE'!A:C,2,FALSE)</f>
        <v>TRANSPORTE DE SOLOS PARA BOTA FORA</v>
      </c>
      <c r="D1133" s="10">
        <v>110</v>
      </c>
      <c r="E1133" s="55" t="str">
        <f>VLOOKUP(B1133,'DATA BASE'!A:C,3,FALSE)</f>
        <v>MK</v>
      </c>
      <c r="F1133" s="8">
        <f>VLOOKUP(B1133,'DATA BASE'!A:D,4,0)</f>
        <v>0.79</v>
      </c>
      <c r="G1133" s="8">
        <f>ROUND(D1133*F1133,2)</f>
        <v>86.9</v>
      </c>
      <c r="H1133" s="11"/>
      <c r="I1133" s="4"/>
    </row>
    <row r="1134" spans="1:9" s="9" customFormat="1" ht="13.5" customHeight="1">
      <c r="A1134" s="2">
        <v>2990004212</v>
      </c>
      <c r="B1134" s="55">
        <v>7040100350</v>
      </c>
      <c r="C1134" s="7" t="str">
        <f>VLOOKUP(B1134,'DATA BASE'!A:C,2,FALSE)</f>
        <v>CARGA E DESCARGA QQ TIPO SOLO(BOTA FORA)</v>
      </c>
      <c r="D1134" s="10">
        <v>11</v>
      </c>
      <c r="E1134" s="55" t="str">
        <f>VLOOKUP(B1134,'DATA BASE'!A:C,3,FALSE)</f>
        <v>M3</v>
      </c>
      <c r="F1134" s="8">
        <f>VLOOKUP(B1134,'DATA BASE'!A:D,4,0)</f>
        <v>2.45</v>
      </c>
      <c r="G1134" s="8">
        <f>ROUND(D1134*F1134,2)</f>
        <v>26.95</v>
      </c>
      <c r="H1134" s="11"/>
      <c r="I1134" s="4"/>
    </row>
    <row r="1135" spans="1:9" ht="15">
      <c r="A1135" s="1"/>
      <c r="B1135" s="13" t="s">
        <v>27</v>
      </c>
      <c r="C1135" s="13"/>
      <c r="D1135" s="52"/>
      <c r="E1135" s="13"/>
      <c r="F1135" s="13"/>
      <c r="G1135" s="6">
        <f>SUBTOTAL(9,G1136:G1141)</f>
        <v>31062.18</v>
      </c>
      <c r="I1135" s="4"/>
    </row>
    <row r="1136" spans="1:9" s="9" customFormat="1" ht="13.5" customHeight="1">
      <c r="A1136" s="2">
        <v>2080100041</v>
      </c>
      <c r="B1136" s="55">
        <v>7070100090</v>
      </c>
      <c r="C1136" s="7" t="str">
        <f>VLOOKUP(B1136,'DATA BASE'!A:C,2,FALSE)</f>
        <v>LASTRO DE CONCRETO MAGRO</v>
      </c>
      <c r="D1136" s="8">
        <v>6</v>
      </c>
      <c r="E1136" s="55" t="str">
        <f>VLOOKUP(B1136,'DATA BASE'!A:C,3,FALSE)</f>
        <v>M3</v>
      </c>
      <c r="F1136" s="8">
        <f>VLOOKUP(B1136,'DATA BASE'!A:D,4,0)</f>
        <v>432.52</v>
      </c>
      <c r="G1136" s="8">
        <f aca="true" t="shared" si="53" ref="G1136:G1141">ROUND(D1136*F1136,2)</f>
        <v>2595.12</v>
      </c>
      <c r="H1136" s="11"/>
      <c r="I1136" s="4"/>
    </row>
    <row r="1137" spans="1:9" s="9" customFormat="1" ht="13.5" customHeight="1">
      <c r="A1137" s="2">
        <v>2080100080</v>
      </c>
      <c r="B1137" s="55">
        <v>7070100140</v>
      </c>
      <c r="C1137" s="7" t="str">
        <f>VLOOKUP(B1137,'DATA BASE'!A:C,2,FALSE)</f>
        <v>FORMA PLANA CHAPA 12MM-VIGA/PILAR/PAREDE</v>
      </c>
      <c r="D1137" s="8">
        <v>97</v>
      </c>
      <c r="E1137" s="55" t="str">
        <f>VLOOKUP(B1137,'DATA BASE'!A:C,3,FALSE)</f>
        <v>M2</v>
      </c>
      <c r="F1137" s="8">
        <f>VLOOKUP(B1137,'DATA BASE'!A:D,4,0)</f>
        <v>100.19</v>
      </c>
      <c r="G1137" s="8">
        <f t="shared" si="53"/>
        <v>9718.43</v>
      </c>
      <c r="H1137" s="11"/>
      <c r="I1137" s="4"/>
    </row>
    <row r="1138" spans="1:9" s="9" customFormat="1" ht="13.5" customHeight="1">
      <c r="A1138" s="2">
        <v>2080100120</v>
      </c>
      <c r="B1138" s="55">
        <v>7070100200</v>
      </c>
      <c r="C1138" s="7" t="str">
        <f>VLOOKUP(B1138,'DATA BASE'!A:C,2,FALSE)</f>
        <v>ARMADURA CA-50</v>
      </c>
      <c r="D1138" s="8">
        <v>700</v>
      </c>
      <c r="E1138" s="55" t="str">
        <f>VLOOKUP(B1138,'DATA BASE'!A:C,3,FALSE)</f>
        <v>KG</v>
      </c>
      <c r="F1138" s="8">
        <f>VLOOKUP(B1138,'DATA BASE'!A:D,4,0)</f>
        <v>9.94</v>
      </c>
      <c r="G1138" s="8">
        <f t="shared" si="53"/>
        <v>6958</v>
      </c>
      <c r="H1138" s="11"/>
      <c r="I1138" s="4"/>
    </row>
    <row r="1139" spans="1:9" s="9" customFormat="1" ht="13.5" customHeight="1">
      <c r="A1139" s="2">
        <v>2080100130</v>
      </c>
      <c r="B1139" s="55">
        <v>7070100210</v>
      </c>
      <c r="C1139" s="7" t="str">
        <f>VLOOKUP(B1139,'DATA BASE'!A:C,2,FALSE)</f>
        <v>ARMADURA CA-60</v>
      </c>
      <c r="D1139" s="8">
        <v>11</v>
      </c>
      <c r="E1139" s="55" t="str">
        <f>VLOOKUP(B1139,'DATA BASE'!A:C,3,FALSE)</f>
        <v>KG</v>
      </c>
      <c r="F1139" s="8">
        <f>VLOOKUP(B1139,'DATA BASE'!A:D,4,0)</f>
        <v>10.48</v>
      </c>
      <c r="G1139" s="8">
        <f t="shared" si="53"/>
        <v>115.28</v>
      </c>
      <c r="H1139" s="11"/>
      <c r="I1139" s="4"/>
    </row>
    <row r="1140" spans="1:9" s="9" customFormat="1" ht="13.5" customHeight="1">
      <c r="A1140" s="2">
        <v>2080100287</v>
      </c>
      <c r="B1140" s="55">
        <v>7070100290</v>
      </c>
      <c r="C1140" s="7" t="str">
        <f>VLOOKUP(B1140,'DATA BASE'!A:C,2,FALSE)</f>
        <v>CONCRETO USINADO FCK 300 KG/CM2</v>
      </c>
      <c r="D1140" s="8">
        <v>11</v>
      </c>
      <c r="E1140" s="55" t="str">
        <f>VLOOKUP(B1140,'DATA BASE'!A:C,3,FALSE)</f>
        <v>M3</v>
      </c>
      <c r="F1140" s="8">
        <f>VLOOKUP(B1140,'DATA BASE'!A:D,4,0)</f>
        <v>473.35</v>
      </c>
      <c r="G1140" s="8">
        <f t="shared" si="53"/>
        <v>5206.85</v>
      </c>
      <c r="H1140" s="11"/>
      <c r="I1140" s="4"/>
    </row>
    <row r="1141" spans="1:9" s="9" customFormat="1" ht="13.5" customHeight="1">
      <c r="A1141" s="2">
        <v>2080100386</v>
      </c>
      <c r="B1141" s="55">
        <v>7070100380</v>
      </c>
      <c r="C1141" s="7" t="str">
        <f>VLOOKUP(B1141,'DATA BASE'!A:C,2,FALSE)</f>
        <v>LAJE PRE-MOLDADA PARA FORRO SIMPLES</v>
      </c>
      <c r="D1141" s="8">
        <v>85</v>
      </c>
      <c r="E1141" s="55" t="str">
        <f>VLOOKUP(B1141,'DATA BASE'!A:C,3,FALSE)</f>
        <v>M2</v>
      </c>
      <c r="F1141" s="8">
        <f>VLOOKUP(B1141,'DATA BASE'!A:D,4,0)</f>
        <v>76.1</v>
      </c>
      <c r="G1141" s="8">
        <f t="shared" si="53"/>
        <v>6468.5</v>
      </c>
      <c r="H1141" s="11"/>
      <c r="I1141" s="4"/>
    </row>
    <row r="1142" spans="1:9" ht="15">
      <c r="A1142" s="1"/>
      <c r="B1142" s="13" t="s">
        <v>35</v>
      </c>
      <c r="C1142" s="13"/>
      <c r="D1142" s="52"/>
      <c r="E1142" s="13"/>
      <c r="F1142" s="13"/>
      <c r="G1142" s="6">
        <f>SUBTOTAL(9,G1143:G1146)</f>
        <v>28493.640000000003</v>
      </c>
      <c r="I1142" s="4"/>
    </row>
    <row r="1143" spans="1:9" s="9" customFormat="1" ht="13.5" customHeight="1">
      <c r="A1143" s="2">
        <v>2090100060</v>
      </c>
      <c r="B1143" s="55">
        <v>7090100060</v>
      </c>
      <c r="C1143" s="7" t="str">
        <f>VLOOKUP(B1143,'DATA BASE'!A:C,2,FALSE)</f>
        <v>ALVENARIA BLOCO CONCRETO E=14CM</v>
      </c>
      <c r="D1143" s="8">
        <v>149</v>
      </c>
      <c r="E1143" s="55" t="str">
        <f>VLOOKUP(B1143,'DATA BASE'!A:C,3,FALSE)</f>
        <v>M2</v>
      </c>
      <c r="F1143" s="8">
        <f>VLOOKUP(B1143,'DATA BASE'!A:D,4,0)</f>
        <v>53.57</v>
      </c>
      <c r="G1143" s="8">
        <f>ROUND(D1143*F1143,2)</f>
        <v>7981.93</v>
      </c>
      <c r="H1143" s="11"/>
      <c r="I1143" s="4"/>
    </row>
    <row r="1144" spans="1:9" s="9" customFormat="1" ht="13.5" customHeight="1">
      <c r="A1144" s="2">
        <v>2090100360</v>
      </c>
      <c r="B1144" s="55">
        <v>7130100110</v>
      </c>
      <c r="C1144" s="7" t="str">
        <f>VLOOKUP(B1144,'DATA BASE'!A:C,2,FALSE)</f>
        <v>COBERT TELHAS CERAMICA COLONIAL, C/MADEI</v>
      </c>
      <c r="D1144" s="8">
        <v>115</v>
      </c>
      <c r="E1144" s="55" t="str">
        <f>VLOOKUP(B1144,'DATA BASE'!A:C,3,FALSE)</f>
        <v>M2</v>
      </c>
      <c r="F1144" s="8">
        <f>VLOOKUP(B1144,'DATA BASE'!A:D,4,0)</f>
        <v>122.23</v>
      </c>
      <c r="G1144" s="8">
        <f>ROUND(D1144*F1144,2)</f>
        <v>14056.45</v>
      </c>
      <c r="H1144" s="11"/>
      <c r="I1144" s="4"/>
    </row>
    <row r="1145" spans="1:9" s="9" customFormat="1" ht="13.5" customHeight="1">
      <c r="A1145" s="2">
        <v>2090100480</v>
      </c>
      <c r="B1145" s="55">
        <v>7120100020</v>
      </c>
      <c r="C1145" s="7" t="str">
        <f>VLOOKUP(B1145,'DATA BASE'!A:C,2,FALSE)</f>
        <v>PORTA DE MADEIRA ALMOFADA, COMPLETA</v>
      </c>
      <c r="D1145" s="8">
        <v>7</v>
      </c>
      <c r="E1145" s="55" t="str">
        <f>VLOOKUP(B1145,'DATA BASE'!A:C,3,FALSE)</f>
        <v>M2</v>
      </c>
      <c r="F1145" s="8">
        <f>VLOOKUP(B1145,'DATA BASE'!A:D,4,0)</f>
        <v>344.23</v>
      </c>
      <c r="G1145" s="8">
        <f>ROUND(D1145*F1145,2)</f>
        <v>2409.61</v>
      </c>
      <c r="H1145" s="11"/>
      <c r="I1145" s="4"/>
    </row>
    <row r="1146" spans="1:9" s="9" customFormat="1" ht="13.5" customHeight="1">
      <c r="A1146" s="2">
        <v>2090100580</v>
      </c>
      <c r="B1146" s="55">
        <v>7120100040</v>
      </c>
      <c r="C1146" s="7" t="str">
        <f>VLOOKUP(B1146,'DATA BASE'!A:C,2,FALSE)</f>
        <v>JANELA/BASCULA ALUM ABRIR/CORRER, COMPL</v>
      </c>
      <c r="D1146" s="8">
        <v>5</v>
      </c>
      <c r="E1146" s="55" t="str">
        <f>VLOOKUP(B1146,'DATA BASE'!A:C,3,FALSE)</f>
        <v>M2</v>
      </c>
      <c r="F1146" s="8">
        <f>VLOOKUP(B1146,'DATA BASE'!A:D,4,0)</f>
        <v>809.13</v>
      </c>
      <c r="G1146" s="8">
        <f>ROUND(D1146*F1146,2)</f>
        <v>4045.65</v>
      </c>
      <c r="H1146" s="11"/>
      <c r="I1146" s="4"/>
    </row>
    <row r="1147" spans="1:9" ht="15" customHeight="1">
      <c r="A1147" s="1"/>
      <c r="B1147" s="13" t="s">
        <v>36</v>
      </c>
      <c r="C1147" s="13"/>
      <c r="D1147" s="52"/>
      <c r="E1147" s="13"/>
      <c r="F1147" s="13"/>
      <c r="G1147" s="6">
        <f>SUBTOTAL(9,G1148:G1154)</f>
        <v>27507.120000000003</v>
      </c>
      <c r="I1147" s="4"/>
    </row>
    <row r="1148" spans="1:9" s="9" customFormat="1" ht="13.5" customHeight="1">
      <c r="A1148" s="2">
        <v>2100100035</v>
      </c>
      <c r="B1148" s="55">
        <v>7100100020</v>
      </c>
      <c r="C1148" s="7" t="str">
        <f>VLOOKUP(B1148,'DATA BASE'!A:C,2,FALSE)</f>
        <v>REVESTIMENTO CERAMICO PEI-3 TIPO "A"</v>
      </c>
      <c r="D1148" s="8">
        <v>33</v>
      </c>
      <c r="E1148" s="55" t="str">
        <f>VLOOKUP(B1148,'DATA BASE'!A:C,3,FALSE)</f>
        <v>M2</v>
      </c>
      <c r="F1148" s="8">
        <f>VLOOKUP(B1148,'DATA BASE'!A:D,4,0)</f>
        <v>107.01</v>
      </c>
      <c r="G1148" s="8">
        <f aca="true" t="shared" si="54" ref="G1148:G1154">ROUND(D1148*F1148,2)</f>
        <v>3531.33</v>
      </c>
      <c r="H1148" s="11"/>
      <c r="I1148" s="4"/>
    </row>
    <row r="1149" spans="1:9" s="9" customFormat="1" ht="13.5" customHeight="1">
      <c r="A1149" s="2">
        <v>2100100025</v>
      </c>
      <c r="B1149" s="55">
        <v>7100100010</v>
      </c>
      <c r="C1149" s="7" t="str">
        <f>VLOOKUP(B1149,'DATA BASE'!A:C,2,FALSE)</f>
        <v>PISO CERAMICO PEI-5 TIPO "A"</v>
      </c>
      <c r="D1149" s="8">
        <v>37</v>
      </c>
      <c r="E1149" s="55" t="str">
        <f>VLOOKUP(B1149,'DATA BASE'!A:C,3,FALSE)</f>
        <v>M2</v>
      </c>
      <c r="F1149" s="8">
        <f>VLOOKUP(B1149,'DATA BASE'!A:D,4,0)</f>
        <v>104.37</v>
      </c>
      <c r="G1149" s="8">
        <f t="shared" si="54"/>
        <v>3861.69</v>
      </c>
      <c r="H1149" s="11"/>
      <c r="I1149" s="4"/>
    </row>
    <row r="1150" spans="1:9" s="9" customFormat="1" ht="13.5" customHeight="1">
      <c r="A1150" s="2">
        <v>2100100140</v>
      </c>
      <c r="B1150" s="55">
        <v>7100100070</v>
      </c>
      <c r="C1150" s="7" t="str">
        <f>VLOOKUP(B1150,'DATA BASE'!A:C,2,FALSE)</f>
        <v>PISO CIMENTADO E=2,0CM SOB/ LASTRO 8,0CM</v>
      </c>
      <c r="D1150" s="8">
        <v>49</v>
      </c>
      <c r="E1150" s="55" t="str">
        <f>VLOOKUP(B1150,'DATA BASE'!A:C,3,FALSE)</f>
        <v>M2</v>
      </c>
      <c r="F1150" s="8">
        <f>VLOOKUP(B1150,'DATA BASE'!A:D,4,0)</f>
        <v>60.28</v>
      </c>
      <c r="G1150" s="8">
        <f t="shared" si="54"/>
        <v>2953.72</v>
      </c>
      <c r="H1150" s="11"/>
      <c r="I1150" s="4"/>
    </row>
    <row r="1151" spans="1:9" s="9" customFormat="1" ht="13.5" customHeight="1">
      <c r="A1151" s="2">
        <v>2100100265</v>
      </c>
      <c r="B1151" s="55">
        <v>7100100120</v>
      </c>
      <c r="C1151" s="7" t="str">
        <f>VLOOKUP(B1151,'DATA BASE'!A:C,2,FALSE)</f>
        <v>EMBOCO ARGAMASSA CIMENTO/CAL/AREIA 1:2:9</v>
      </c>
      <c r="D1151" s="8">
        <v>33</v>
      </c>
      <c r="E1151" s="55" t="str">
        <f>VLOOKUP(B1151,'DATA BASE'!A:C,3,FALSE)</f>
        <v>M2</v>
      </c>
      <c r="F1151" s="8">
        <f>VLOOKUP(B1151,'DATA BASE'!A:D,4,0)</f>
        <v>30.42</v>
      </c>
      <c r="G1151" s="8">
        <f t="shared" si="54"/>
        <v>1003.86</v>
      </c>
      <c r="H1151" s="11"/>
      <c r="I1151" s="4"/>
    </row>
    <row r="1152" spans="1:9" s="9" customFormat="1" ht="13.5" customHeight="1">
      <c r="A1152" s="2">
        <v>2100100285</v>
      </c>
      <c r="B1152" s="55">
        <v>7100100150</v>
      </c>
      <c r="C1152" s="7" t="str">
        <f>VLOOKUP(B1152,'DATA BASE'!A:C,2,FALSE)</f>
        <v>REBOCO PAULISTA TETO/PLATIB TRAÇO 1:2:9</v>
      </c>
      <c r="D1152" s="8">
        <v>233</v>
      </c>
      <c r="E1152" s="55" t="str">
        <f>VLOOKUP(B1152,'DATA BASE'!A:C,3,FALSE)</f>
        <v>M2</v>
      </c>
      <c r="F1152" s="8">
        <f>VLOOKUP(B1152,'DATA BASE'!A:D,4,0)</f>
        <v>44.68</v>
      </c>
      <c r="G1152" s="8">
        <f t="shared" si="54"/>
        <v>10410.44</v>
      </c>
      <c r="H1152" s="11"/>
      <c r="I1152" s="4"/>
    </row>
    <row r="1153" spans="1:9" s="9" customFormat="1" ht="13.5" customHeight="1">
      <c r="A1153" s="2">
        <v>2100100310</v>
      </c>
      <c r="B1153" s="55">
        <v>7100100170</v>
      </c>
      <c r="C1153" s="7" t="str">
        <f>VLOOKUP(B1153,'DATA BASE'!A:C,2,FALSE)</f>
        <v>CHAPISCO INT/EXT ARGAM CIMENTO/AREIA 1:3</v>
      </c>
      <c r="D1153" s="8">
        <v>265</v>
      </c>
      <c r="E1153" s="55" t="str">
        <f>VLOOKUP(B1153,'DATA BASE'!A:C,3,FALSE)</f>
        <v>M2</v>
      </c>
      <c r="F1153" s="8">
        <f>VLOOKUP(B1153,'DATA BASE'!A:D,4,0)</f>
        <v>5.98</v>
      </c>
      <c r="G1153" s="8">
        <f t="shared" si="54"/>
        <v>1584.7</v>
      </c>
      <c r="H1153" s="11"/>
      <c r="I1153" s="4"/>
    </row>
    <row r="1154" spans="1:9" s="9" customFormat="1" ht="13.5" customHeight="1">
      <c r="A1154" s="2">
        <v>2100100440</v>
      </c>
      <c r="B1154" s="55">
        <v>7100100350</v>
      </c>
      <c r="C1154" s="7" t="str">
        <f>VLOOKUP(B1154,'DATA BASE'!A:C,2,FALSE)</f>
        <v>PINTURA ACRILICA PAREDE/TETO 2 DEMAOS</v>
      </c>
      <c r="D1154" s="8">
        <v>233</v>
      </c>
      <c r="E1154" s="55" t="str">
        <f>VLOOKUP(B1154,'DATA BASE'!A:C,3,FALSE)</f>
        <v>M2</v>
      </c>
      <c r="F1154" s="8">
        <f>VLOOKUP(B1154,'DATA BASE'!A:D,4,0)</f>
        <v>17.86</v>
      </c>
      <c r="G1154" s="8">
        <f t="shared" si="54"/>
        <v>4161.38</v>
      </c>
      <c r="H1154" s="11"/>
      <c r="I1154" s="4"/>
    </row>
    <row r="1155" spans="1:9" ht="15" customHeight="1">
      <c r="A1155" s="1"/>
      <c r="B1155" s="13" t="s">
        <v>100</v>
      </c>
      <c r="C1155" s="13"/>
      <c r="D1155" s="52"/>
      <c r="E1155" s="13"/>
      <c r="F1155" s="13"/>
      <c r="G1155" s="6">
        <f>SUBTOTAL(9,G1156:G1171)</f>
        <v>5484.08</v>
      </c>
      <c r="I1155" s="4"/>
    </row>
    <row r="1156" spans="1:9" s="9" customFormat="1" ht="13.5" customHeight="1">
      <c r="A1156" s="2">
        <v>2110100030</v>
      </c>
      <c r="B1156" s="55">
        <v>7140100110</v>
      </c>
      <c r="C1156" s="7" t="str">
        <f>VLOOKUP(B1156,'DATA BASE'!A:C,2,FALSE)</f>
        <v>CHUVEIRO PLASTICO BRANCO ELETRICO</v>
      </c>
      <c r="D1156" s="8">
        <v>1</v>
      </c>
      <c r="E1156" s="55" t="str">
        <f>VLOOKUP(B1156,'DATA BASE'!A:C,3,FALSE)</f>
        <v>UN</v>
      </c>
      <c r="F1156" s="8">
        <f>VLOOKUP(B1156,'DATA BASE'!A:D,4,0)</f>
        <v>79.26</v>
      </c>
      <c r="G1156" s="8">
        <f aca="true" t="shared" si="55" ref="G1156:G1171">ROUND(D1156*F1156,2)</f>
        <v>79.26</v>
      </c>
      <c r="H1156" s="11"/>
      <c r="I1156" s="4"/>
    </row>
    <row r="1157" spans="1:9" s="9" customFormat="1" ht="13.5" customHeight="1">
      <c r="A1157" s="2">
        <v>2110100094</v>
      </c>
      <c r="B1157" s="55">
        <v>7140100010</v>
      </c>
      <c r="C1157" s="7" t="str">
        <f>VLOOKUP(B1157,'DATA BASE'!A:C,2,FALSE)</f>
        <v>BACIA SANITARIA LOUCA CAIXA ACOPLADA</v>
      </c>
      <c r="D1157" s="8">
        <v>1</v>
      </c>
      <c r="E1157" s="55" t="str">
        <f>VLOOKUP(B1157,'DATA BASE'!A:C,3,FALSE)</f>
        <v>UN</v>
      </c>
      <c r="F1157" s="8">
        <f>VLOOKUP(B1157,'DATA BASE'!A:D,4,0)</f>
        <v>534.89</v>
      </c>
      <c r="G1157" s="8">
        <f t="shared" si="55"/>
        <v>534.89</v>
      </c>
      <c r="H1157" s="11"/>
      <c r="I1157" s="4"/>
    </row>
    <row r="1158" spans="1:9" s="9" customFormat="1" ht="13.5" customHeight="1">
      <c r="A1158" s="2">
        <v>2110100111</v>
      </c>
      <c r="B1158" s="55">
        <v>7140100070</v>
      </c>
      <c r="C1158" s="7" t="str">
        <f>VLOOKUP(B1158,'DATA BASE'!A:C,2,FALSE)</f>
        <v>LAVATORIO LOUCA SEM COLUNA SUSPENSO</v>
      </c>
      <c r="D1158" s="8">
        <v>1</v>
      </c>
      <c r="E1158" s="55" t="str">
        <f>VLOOKUP(B1158,'DATA BASE'!A:C,3,FALSE)</f>
        <v>UN</v>
      </c>
      <c r="F1158" s="8">
        <f>VLOOKUP(B1158,'DATA BASE'!A:D,4,0)</f>
        <v>233.26</v>
      </c>
      <c r="G1158" s="8">
        <f t="shared" si="55"/>
        <v>233.26</v>
      </c>
      <c r="H1158" s="11"/>
      <c r="I1158" s="4"/>
    </row>
    <row r="1159" spans="1:9" s="9" customFormat="1" ht="13.5" customHeight="1">
      <c r="A1159" s="2">
        <v>2110100140</v>
      </c>
      <c r="B1159" s="55">
        <v>7140100420</v>
      </c>
      <c r="C1159" s="7" t="str">
        <f>VLOOKUP(B1159,'DATA BASE'!A:C,2,FALSE)</f>
        <v>TANQUE PRE-MOLDADO DE CONCRETO</v>
      </c>
      <c r="D1159" s="8">
        <v>1</v>
      </c>
      <c r="E1159" s="55" t="str">
        <f>VLOOKUP(B1159,'DATA BASE'!A:C,3,FALSE)</f>
        <v>UN</v>
      </c>
      <c r="F1159" s="8">
        <f>VLOOKUP(B1159,'DATA BASE'!A:D,4,0)</f>
        <v>228.82</v>
      </c>
      <c r="G1159" s="8">
        <f t="shared" si="55"/>
        <v>228.82</v>
      </c>
      <c r="H1159" s="11"/>
      <c r="I1159" s="4"/>
    </row>
    <row r="1160" spans="1:9" s="9" customFormat="1" ht="13.5" customHeight="1">
      <c r="A1160" s="2">
        <v>2110100202</v>
      </c>
      <c r="B1160" s="55">
        <v>7140100440</v>
      </c>
      <c r="C1160" s="7" t="str">
        <f>VLOOKUP(B1160,'DATA BASE'!A:C,2,FALSE)</f>
        <v>TUBO PVC SOLD AGUA 25MM, INC CONEXOES</v>
      </c>
      <c r="D1160" s="8">
        <v>10</v>
      </c>
      <c r="E1160" s="55" t="str">
        <f>VLOOKUP(B1160,'DATA BASE'!A:C,3,FALSE)</f>
        <v>M</v>
      </c>
      <c r="F1160" s="8">
        <f>VLOOKUP(B1160,'DATA BASE'!A:D,4,0)</f>
        <v>23.39</v>
      </c>
      <c r="G1160" s="8">
        <f t="shared" si="55"/>
        <v>233.9</v>
      </c>
      <c r="H1160" s="11"/>
      <c r="I1160" s="4"/>
    </row>
    <row r="1161" spans="1:9" s="9" customFormat="1" ht="13.5" customHeight="1">
      <c r="A1161" s="2">
        <v>2110100204</v>
      </c>
      <c r="B1161" s="55">
        <v>7140100470</v>
      </c>
      <c r="C1161" s="7" t="str">
        <f>VLOOKUP(B1161,'DATA BASE'!A:C,2,FALSE)</f>
        <v>TUBO PVC SOLD ESGOTO 40MM, INC CONEXOES</v>
      </c>
      <c r="D1161" s="8">
        <v>5</v>
      </c>
      <c r="E1161" s="55" t="str">
        <f>VLOOKUP(B1161,'DATA BASE'!A:C,3,FALSE)</f>
        <v>M</v>
      </c>
      <c r="F1161" s="8">
        <f>VLOOKUP(B1161,'DATA BASE'!A:D,4,0)</f>
        <v>32.77</v>
      </c>
      <c r="G1161" s="8">
        <f t="shared" si="55"/>
        <v>163.85</v>
      </c>
      <c r="H1161" s="11"/>
      <c r="I1161" s="4"/>
    </row>
    <row r="1162" spans="1:9" s="9" customFormat="1" ht="13.5" customHeight="1">
      <c r="A1162" s="2">
        <v>2110100205</v>
      </c>
      <c r="B1162" s="55">
        <v>7140100480</v>
      </c>
      <c r="C1162" s="7" t="str">
        <f>VLOOKUP(B1162,'DATA BASE'!A:C,2,FALSE)</f>
        <v>TUBO PVC SOLD ESGOTO 50MM, INC CONEXOES</v>
      </c>
      <c r="D1162" s="8">
        <v>5</v>
      </c>
      <c r="E1162" s="55" t="str">
        <f>VLOOKUP(B1162,'DATA BASE'!A:C,3,FALSE)</f>
        <v>M</v>
      </c>
      <c r="F1162" s="8">
        <f>VLOOKUP(B1162,'DATA BASE'!A:D,4,0)</f>
        <v>41.9</v>
      </c>
      <c r="G1162" s="8">
        <f t="shared" si="55"/>
        <v>209.5</v>
      </c>
      <c r="H1162" s="11"/>
      <c r="I1162" s="4"/>
    </row>
    <row r="1163" spans="1:9" s="9" customFormat="1" ht="13.5" customHeight="1">
      <c r="A1163" s="2">
        <v>2110100207</v>
      </c>
      <c r="B1163" s="55">
        <v>7140100500</v>
      </c>
      <c r="C1163" s="7" t="str">
        <f>VLOOKUP(B1163,'DATA BASE'!A:C,2,FALSE)</f>
        <v>TUBO PVC SOLD ESGOTO 100MM, INC CONEXOES</v>
      </c>
      <c r="D1163" s="8">
        <v>10</v>
      </c>
      <c r="E1163" s="55" t="str">
        <f>VLOOKUP(B1163,'DATA BASE'!A:C,3,FALSE)</f>
        <v>M</v>
      </c>
      <c r="F1163" s="8">
        <f>VLOOKUP(B1163,'DATA BASE'!A:D,4,0)</f>
        <v>64.91</v>
      </c>
      <c r="G1163" s="8">
        <f t="shared" si="55"/>
        <v>649.1</v>
      </c>
      <c r="H1163" s="11"/>
      <c r="I1163" s="4"/>
    </row>
    <row r="1164" spans="1:9" s="9" customFormat="1" ht="13.5" customHeight="1">
      <c r="A1164" s="2">
        <v>2110100225</v>
      </c>
      <c r="B1164" s="55">
        <v>7140100250</v>
      </c>
      <c r="C1164" s="7" t="str">
        <f>VLOOKUP(B1164,'DATA BASE'!A:C,2,FALSE)</f>
        <v>CAIXA SINFONADA PVC 100X100X50MM REDONDA</v>
      </c>
      <c r="D1164" s="8">
        <v>1</v>
      </c>
      <c r="E1164" s="55" t="str">
        <f>VLOOKUP(B1164,'DATA BASE'!A:C,3,FALSE)</f>
        <v>UN</v>
      </c>
      <c r="F1164" s="8">
        <f>VLOOKUP(B1164,'DATA BASE'!A:D,4,0)</f>
        <v>36.72</v>
      </c>
      <c r="G1164" s="8">
        <f t="shared" si="55"/>
        <v>36.72</v>
      </c>
      <c r="H1164" s="11"/>
      <c r="I1164" s="4"/>
    </row>
    <row r="1165" spans="1:9" s="9" customFormat="1" ht="13.5" customHeight="1">
      <c r="A1165" s="2">
        <v>2990001973</v>
      </c>
      <c r="B1165" s="55">
        <v>7140100290</v>
      </c>
      <c r="C1165" s="7" t="str">
        <f>VLOOKUP(B1165,'DATA BASE'!A:C,2,FALSE)</f>
        <v>CAIXA DAGUA FIBRA VIDRO 500L COMPLETA</v>
      </c>
      <c r="D1165" s="8">
        <v>1</v>
      </c>
      <c r="E1165" s="55" t="str">
        <f>VLOOKUP(B1165,'DATA BASE'!A:C,3,FALSE)</f>
        <v>UN</v>
      </c>
      <c r="F1165" s="8">
        <f>VLOOKUP(B1165,'DATA BASE'!A:D,4,0)</f>
        <v>728.17</v>
      </c>
      <c r="G1165" s="8">
        <f t="shared" si="55"/>
        <v>728.17</v>
      </c>
      <c r="H1165" s="11"/>
      <c r="I1165" s="4"/>
    </row>
    <row r="1166" spans="1:9" s="9" customFormat="1" ht="13.5" customHeight="1">
      <c r="A1166" s="2">
        <v>2110100295</v>
      </c>
      <c r="B1166" s="55">
        <v>7140100140</v>
      </c>
      <c r="C1166" s="7" t="str">
        <f>VLOOKUP(B1166,'DATA BASE'!A:C,2,FALSE)</f>
        <v>TORNEIRA BANCADA METAL MANUAL LAVATORIO</v>
      </c>
      <c r="D1166" s="8">
        <v>2</v>
      </c>
      <c r="E1166" s="55" t="str">
        <f>VLOOKUP(B1166,'DATA BASE'!A:C,3,FALSE)</f>
        <v>UN</v>
      </c>
      <c r="F1166" s="8">
        <f>VLOOKUP(B1166,'DATA BASE'!A:D,4,0)</f>
        <v>95.73</v>
      </c>
      <c r="G1166" s="8">
        <f t="shared" si="55"/>
        <v>191.46</v>
      </c>
      <c r="H1166" s="11"/>
      <c r="I1166" s="4"/>
    </row>
    <row r="1167" spans="1:9" s="9" customFormat="1" ht="13.5" customHeight="1">
      <c r="A1167" s="2">
        <v>2110100316</v>
      </c>
      <c r="B1167" s="55">
        <v>7140100160</v>
      </c>
      <c r="C1167" s="7" t="str">
        <f>VLOOKUP(B1167,'DATA BASE'!A:C,2,FALSE)</f>
        <v>TORNEIRA BANCADA METAL MANUAL PIA COZINH</v>
      </c>
      <c r="D1167" s="8">
        <v>1</v>
      </c>
      <c r="E1167" s="55" t="str">
        <f>VLOOKUP(B1167,'DATA BASE'!A:C,3,FALSE)</f>
        <v>UN</v>
      </c>
      <c r="F1167" s="8">
        <f>VLOOKUP(B1167,'DATA BASE'!A:D,4,0)</f>
        <v>134.2</v>
      </c>
      <c r="G1167" s="8">
        <f t="shared" si="55"/>
        <v>134.2</v>
      </c>
      <c r="H1167" s="11"/>
      <c r="I1167" s="4"/>
    </row>
    <row r="1168" spans="1:9" s="9" customFormat="1" ht="13.5" customHeight="1">
      <c r="A1168" s="2">
        <v>2110100270</v>
      </c>
      <c r="B1168" s="55">
        <v>7140100270</v>
      </c>
      <c r="C1168" s="7" t="str">
        <f>VLOOKUP(B1168,'DATA BASE'!A:C,2,FALSE)</f>
        <v>CAIXA GORDURA PRE-MOLDADA 40X40X40CM</v>
      </c>
      <c r="D1168" s="8">
        <v>1</v>
      </c>
      <c r="E1168" s="55" t="str">
        <f>VLOOKUP(B1168,'DATA BASE'!A:C,3,FALSE)</f>
        <v>UN</v>
      </c>
      <c r="F1168" s="8">
        <f>VLOOKUP(B1168,'DATA BASE'!A:D,4,0)</f>
        <v>138.54</v>
      </c>
      <c r="G1168" s="8">
        <f t="shared" si="55"/>
        <v>138.54</v>
      </c>
      <c r="H1168" s="11"/>
      <c r="I1168" s="4"/>
    </row>
    <row r="1169" spans="1:9" s="9" customFormat="1" ht="13.5" customHeight="1">
      <c r="A1169" s="2">
        <v>2110100280</v>
      </c>
      <c r="B1169" s="55">
        <v>7140100280</v>
      </c>
      <c r="C1169" s="7" t="str">
        <f>VLOOKUP(B1169,'DATA BASE'!A:C,2,FALSE)</f>
        <v>CAIXA PASSAGEM PRE-MOLDADA 40X40X40CM</v>
      </c>
      <c r="D1169" s="8">
        <v>4</v>
      </c>
      <c r="E1169" s="55" t="str">
        <f>VLOOKUP(B1169,'DATA BASE'!A:C,3,FALSE)</f>
        <v>UN</v>
      </c>
      <c r="F1169" s="8">
        <f>VLOOKUP(B1169,'DATA BASE'!A:D,4,0)</f>
        <v>137.37</v>
      </c>
      <c r="G1169" s="8">
        <f t="shared" si="55"/>
        <v>549.48</v>
      </c>
      <c r="H1169" s="11"/>
      <c r="I1169" s="4"/>
    </row>
    <row r="1170" spans="1:9" s="9" customFormat="1" ht="13.5" customHeight="1">
      <c r="A1170" s="2">
        <v>2144000045</v>
      </c>
      <c r="B1170" s="55">
        <v>7140100520</v>
      </c>
      <c r="C1170" s="7" t="str">
        <f>VLOOKUP(B1170,'DATA BASE'!A:C,2,FALSE)</f>
        <v>REGISTRO DE GAVETA BRUTO DN 25 MM (1")</v>
      </c>
      <c r="D1170" s="8">
        <v>2</v>
      </c>
      <c r="E1170" s="55" t="str">
        <f>VLOOKUP(B1170,'DATA BASE'!A:C,3,FALSE)</f>
        <v>UN</v>
      </c>
      <c r="F1170" s="8">
        <f>VLOOKUP(B1170,'DATA BASE'!A:D,4,0)</f>
        <v>102.26</v>
      </c>
      <c r="G1170" s="8">
        <f t="shared" si="55"/>
        <v>204.52</v>
      </c>
      <c r="H1170" s="11"/>
      <c r="I1170" s="4"/>
    </row>
    <row r="1171" spans="1:9" s="9" customFormat="1" ht="13.5" customHeight="1">
      <c r="A1171" s="2">
        <v>2110100446</v>
      </c>
      <c r="B1171" s="55">
        <v>7100100420</v>
      </c>
      <c r="C1171" s="7" t="str">
        <f>VLOOKUP(B1171,'DATA BASE'!A:C,2,FALSE)</f>
        <v>BANCADA DE APOIO GRANITO CINZA E=2,0CM</v>
      </c>
      <c r="D1171" s="8">
        <v>3</v>
      </c>
      <c r="E1171" s="55" t="str">
        <f>VLOOKUP(B1171,'DATA BASE'!A:C,3,FALSE)</f>
        <v>M2</v>
      </c>
      <c r="F1171" s="8">
        <f>VLOOKUP(B1171,'DATA BASE'!A:D,4,0)</f>
        <v>389.47</v>
      </c>
      <c r="G1171" s="8">
        <f t="shared" si="55"/>
        <v>1168.41</v>
      </c>
      <c r="H1171" s="11"/>
      <c r="I1171" s="4"/>
    </row>
    <row r="1172" spans="2:9" s="9" customFormat="1" ht="13.5" customHeight="1">
      <c r="B1172" s="13" t="s">
        <v>39</v>
      </c>
      <c r="C1172" s="13"/>
      <c r="D1172" s="52"/>
      <c r="E1172" s="13"/>
      <c r="F1172" s="13"/>
      <c r="G1172" s="6">
        <f>SUBTOTAL(9,G1173:G1173)</f>
        <v>22434.43</v>
      </c>
      <c r="H1172" s="11"/>
      <c r="I1172" s="4"/>
    </row>
    <row r="1173" spans="1:9" s="9" customFormat="1" ht="13.5" customHeight="1">
      <c r="A1173" s="2">
        <v>2990007573</v>
      </c>
      <c r="B1173" s="55">
        <v>7169000160</v>
      </c>
      <c r="C1173" s="7" t="str">
        <f>VLOOKUP(B1173,'DATA BASE'!A:C,2,FALSE)</f>
        <v>FORN E EXEC DAS INST ELETR CASA OPER/SOP</v>
      </c>
      <c r="D1173" s="8">
        <v>1</v>
      </c>
      <c r="E1173" s="55" t="str">
        <f>VLOOKUP(B1173,'DATA BASE'!A:C,3,FALSE)</f>
        <v>UN</v>
      </c>
      <c r="F1173" s="8">
        <f>VLOOKUP(B1173,'DATA BASE'!A:D,4,0)</f>
        <v>22434.43</v>
      </c>
      <c r="G1173" s="8">
        <f>ROUND(D1173*F1173,2)</f>
        <v>22434.43</v>
      </c>
      <c r="H1173" s="11"/>
      <c r="I1173" s="4"/>
    </row>
    <row r="1174" spans="2:9" s="9" customFormat="1" ht="13.5" customHeight="1">
      <c r="B1174" s="13" t="s">
        <v>42</v>
      </c>
      <c r="C1174" s="13"/>
      <c r="D1174" s="52"/>
      <c r="E1174" s="13"/>
      <c r="F1174" s="13"/>
      <c r="G1174" s="6">
        <f>SUBTOTAL(9,G1175:G1177)</f>
        <v>6200.16</v>
      </c>
      <c r="H1174" s="11"/>
      <c r="I1174" s="4"/>
    </row>
    <row r="1175" spans="1:9" s="9" customFormat="1" ht="13.5" customHeight="1">
      <c r="A1175" s="2">
        <v>2150100270</v>
      </c>
      <c r="B1175" s="55">
        <v>7210100280</v>
      </c>
      <c r="C1175" s="7" t="str">
        <f>VLOOKUP(B1175,'DATA BASE'!A:C,2,FALSE)</f>
        <v>PAVIMENTACAO BLOCO CONCR SEXTAVADO E=8CM</v>
      </c>
      <c r="D1175" s="8">
        <v>18</v>
      </c>
      <c r="E1175" s="55" t="str">
        <f>VLOOKUP(B1175,'DATA BASE'!A:C,3,FALSE)</f>
        <v>M2</v>
      </c>
      <c r="F1175" s="8">
        <f>VLOOKUP(B1175,'DATA BASE'!A:D,4,0)</f>
        <v>59.49</v>
      </c>
      <c r="G1175" s="8">
        <f>ROUND(D1175*F1175,2)</f>
        <v>1070.82</v>
      </c>
      <c r="H1175" s="11"/>
      <c r="I1175" s="4"/>
    </row>
    <row r="1176" spans="1:9" s="9" customFormat="1" ht="13.5" customHeight="1">
      <c r="A1176" s="2">
        <v>2150100280</v>
      </c>
      <c r="B1176" s="55">
        <v>7210100320</v>
      </c>
      <c r="C1176" s="7" t="str">
        <f>VLOOKUP(B1176,'DATA BASE'!A:C,2,FALSE)</f>
        <v>MEIO FIO DE CONCRETO SECAO 15x12x30CM</v>
      </c>
      <c r="D1176" s="8">
        <v>12</v>
      </c>
      <c r="E1176" s="55" t="str">
        <f>VLOOKUP(B1176,'DATA BASE'!A:C,3,FALSE)</f>
        <v>M</v>
      </c>
      <c r="F1176" s="8">
        <f>VLOOKUP(B1176,'DATA BASE'!A:D,4,0)</f>
        <v>45.72</v>
      </c>
      <c r="G1176" s="8">
        <f>ROUND(D1176*F1176,2)</f>
        <v>548.64</v>
      </c>
      <c r="H1176" s="11"/>
      <c r="I1176" s="4"/>
    </row>
    <row r="1177" spans="1:9" s="9" customFormat="1" ht="13.5" customHeight="1">
      <c r="A1177" s="2">
        <v>2990000847</v>
      </c>
      <c r="B1177" s="55">
        <v>7030100900</v>
      </c>
      <c r="C1177" s="7" t="str">
        <f>VLOOKUP(B1177,'DATA BASE'!A:C,2,FALSE)</f>
        <v>CACAMBA ESTACIONARIA P/ RECEB. DE LODO</v>
      </c>
      <c r="D1177" s="8">
        <v>1</v>
      </c>
      <c r="E1177" s="55" t="str">
        <f>VLOOKUP(B1177,'DATA BASE'!A:C,3,FALSE)</f>
        <v>UN</v>
      </c>
      <c r="F1177" s="8">
        <f>VLOOKUP(B1177,'DATA BASE'!A:D,4,0)</f>
        <v>4580.7</v>
      </c>
      <c r="G1177" s="8">
        <f>ROUND(D1177*F1177,2)</f>
        <v>4580.7</v>
      </c>
      <c r="H1177" s="11"/>
      <c r="I1177" s="4"/>
    </row>
    <row r="1178" spans="1:9" ht="15">
      <c r="A1178" s="20">
        <v>37</v>
      </c>
      <c r="B1178" s="12" t="s">
        <v>101</v>
      </c>
      <c r="C1178" s="12"/>
      <c r="D1178" s="51"/>
      <c r="E1178" s="12"/>
      <c r="F1178" s="12"/>
      <c r="G1178" s="5">
        <f>SUBTOTAL(9,G1179:G1182)</f>
        <v>23232.35</v>
      </c>
      <c r="I1178" s="4"/>
    </row>
    <row r="1179" spans="1:9" ht="15">
      <c r="A1179" s="1"/>
      <c r="B1179" s="13" t="s">
        <v>55</v>
      </c>
      <c r="C1179" s="13"/>
      <c r="D1179" s="52"/>
      <c r="E1179" s="13"/>
      <c r="F1179" s="13"/>
      <c r="G1179" s="6">
        <f>SUBTOTAL(9,G1180)</f>
        <v>17171.44</v>
      </c>
      <c r="I1179" s="4"/>
    </row>
    <row r="1180" spans="1:9" s="9" customFormat="1" ht="13.5" customHeight="1">
      <c r="A1180" s="2">
        <v>2174010025</v>
      </c>
      <c r="B1180" s="55">
        <v>7260400290</v>
      </c>
      <c r="C1180" s="7" t="str">
        <f>VLOOKUP(B1180,'DATA BASE'!A:C,2,FALSE)</f>
        <v>REDE ESG DEFOFO 200 ATE 1,25m S/PAV</v>
      </c>
      <c r="D1180" s="10">
        <v>79</v>
      </c>
      <c r="E1180" s="55" t="str">
        <f>VLOOKUP(B1180,'DATA BASE'!A:C,3,FALSE)</f>
        <v>M</v>
      </c>
      <c r="F1180" s="8">
        <f>VLOOKUP(B1180,'DATA BASE'!A:D,4,0)</f>
        <v>217.36</v>
      </c>
      <c r="G1180" s="8">
        <f>ROUND(D1180*F1180,2)</f>
        <v>17171.44</v>
      </c>
      <c r="H1180" s="11"/>
      <c r="I1180" s="4"/>
    </row>
    <row r="1181" spans="1:9" ht="15">
      <c r="A1181" s="1"/>
      <c r="B1181" s="13" t="s">
        <v>33</v>
      </c>
      <c r="C1181" s="13"/>
      <c r="D1181" s="52"/>
      <c r="E1181" s="13"/>
      <c r="F1181" s="13"/>
      <c r="G1181" s="6">
        <f>SUBTOTAL(9,G1182:G1182)</f>
        <v>6060.91</v>
      </c>
      <c r="I1181" s="4"/>
    </row>
    <row r="1182" spans="1:9" s="9" customFormat="1" ht="13.5" customHeight="1">
      <c r="A1182" s="2">
        <v>2990004623</v>
      </c>
      <c r="B1182" s="55">
        <v>7169000167</v>
      </c>
      <c r="C1182" s="7" t="str">
        <f>VLOOKUP(B1182,'DATA BASE'!A:C,2,FALSE)</f>
        <v>FORN. EXEC. LANCAM EMISSA/DREN/DESCARGA</v>
      </c>
      <c r="D1182" s="8">
        <v>1</v>
      </c>
      <c r="E1182" s="55" t="str">
        <f>VLOOKUP(B1182,'DATA BASE'!A:C,3,FALSE)</f>
        <v>UN</v>
      </c>
      <c r="F1182" s="8">
        <f>VLOOKUP(B1182,'DATA BASE'!A:D,4,0)</f>
        <v>6060.91</v>
      </c>
      <c r="G1182" s="8">
        <f>ROUND(D1182*F1182,2)</f>
        <v>6060.91</v>
      </c>
      <c r="H1182" s="11"/>
      <c r="I1182" s="4"/>
    </row>
    <row r="1183" spans="1:9" ht="15">
      <c r="A1183" s="20">
        <v>38</v>
      </c>
      <c r="B1183" s="12" t="s">
        <v>102</v>
      </c>
      <c r="C1183" s="12"/>
      <c r="D1183" s="51"/>
      <c r="E1183" s="12"/>
      <c r="F1183" s="12"/>
      <c r="G1183" s="5">
        <f>SUBTOTAL(9,G1184:G1199)</f>
        <v>2129009.77</v>
      </c>
      <c r="I1183" s="4"/>
    </row>
    <row r="1184" spans="1:9" ht="15">
      <c r="A1184" s="1"/>
      <c r="B1184" s="13" t="s">
        <v>13</v>
      </c>
      <c r="C1184" s="13"/>
      <c r="D1184" s="52"/>
      <c r="E1184" s="13"/>
      <c r="F1184" s="13"/>
      <c r="G1184" s="6">
        <f>SUBTOTAL(9,G1185:G1186)</f>
        <v>828.4300000000001</v>
      </c>
      <c r="I1184" s="4"/>
    </row>
    <row r="1185" spans="1:9" s="55" customFormat="1" ht="12.75">
      <c r="A1185" s="2">
        <v>2020100050</v>
      </c>
      <c r="B1185" s="55">
        <v>7020100090</v>
      </c>
      <c r="C1185" s="7" t="str">
        <f>VLOOKUP(B1185,'DATA BASE'!A:C,2,FALSE)</f>
        <v>LOCACAO OBRA COM EQUIPAMENTO TOPOGRAFICO</v>
      </c>
      <c r="D1185" s="8">
        <v>131</v>
      </c>
      <c r="E1185" s="55" t="str">
        <f>VLOOKUP(B1185,'DATA BASE'!A:C,3,FALSE)</f>
        <v>M2</v>
      </c>
      <c r="F1185" s="8">
        <f>VLOOKUP(B1185,'DATA BASE'!A:D,4,0)</f>
        <v>3.7</v>
      </c>
      <c r="G1185" s="8">
        <f>ROUND(D1185*F1185,2)</f>
        <v>484.7</v>
      </c>
      <c r="H1185" s="2"/>
      <c r="I1185" s="4"/>
    </row>
    <row r="1186" spans="1:9" s="55" customFormat="1" ht="12.75">
      <c r="A1186" s="2">
        <v>2020100130</v>
      </c>
      <c r="B1186" s="55">
        <v>7020100020</v>
      </c>
      <c r="C1186" s="7" t="str">
        <f>VLOOKUP(B1186,'DATA BASE'!A:C,2,FALSE)</f>
        <v>CADASTRO DA OBRA CIVIL LOCALIZADA</v>
      </c>
      <c r="D1186" s="8">
        <v>1</v>
      </c>
      <c r="E1186" s="55" t="str">
        <f>VLOOKUP(B1186,'DATA BASE'!A:C,3,FALSE)</f>
        <v>UN</v>
      </c>
      <c r="F1186" s="8">
        <f>VLOOKUP(B1186,'DATA BASE'!A:D,4,0)</f>
        <v>343.73</v>
      </c>
      <c r="G1186" s="8">
        <f>ROUND(D1186*F1186,2)</f>
        <v>343.73</v>
      </c>
      <c r="H1186" s="2"/>
      <c r="I1186" s="4"/>
    </row>
    <row r="1187" spans="2:9" s="55" customFormat="1" ht="15">
      <c r="B1187" s="82" t="s">
        <v>95</v>
      </c>
      <c r="C1187" s="82"/>
      <c r="D1187" s="52"/>
      <c r="E1187" s="13"/>
      <c r="F1187" s="13"/>
      <c r="G1187" s="6">
        <f>SUBTOTAL(9,G1188:G1192)</f>
        <v>4012</v>
      </c>
      <c r="H1187" s="2"/>
      <c r="I1187" s="4"/>
    </row>
    <row r="1188" spans="1:9" s="55" customFormat="1" ht="12.75">
      <c r="A1188" s="2">
        <v>2040100010</v>
      </c>
      <c r="B1188" s="55">
        <v>7040100010</v>
      </c>
      <c r="C1188" s="7" t="str">
        <f>VLOOKUP(B1188,'DATA BASE'!A:C,2,FALSE)</f>
        <v>ESCAVACAO MANUAL SOLO 1ªCAT PROF ATE 3M</v>
      </c>
      <c r="D1188" s="8">
        <v>11</v>
      </c>
      <c r="E1188" s="55" t="str">
        <f>VLOOKUP(B1188,'DATA BASE'!A:C,3,FALSE)</f>
        <v>M3</v>
      </c>
      <c r="F1188" s="8">
        <f>VLOOKUP(B1188,'DATA BASE'!A:D,4,0)</f>
        <v>45.3</v>
      </c>
      <c r="G1188" s="8">
        <f>ROUND(D1188*F1188,2)</f>
        <v>498.3</v>
      </c>
      <c r="H1188" s="2"/>
      <c r="I1188" s="4"/>
    </row>
    <row r="1189" spans="1:9" s="55" customFormat="1" ht="12.75">
      <c r="A1189" s="2">
        <v>2040100040</v>
      </c>
      <c r="B1189" s="55">
        <v>7040100060</v>
      </c>
      <c r="C1189" s="7" t="str">
        <f>VLOOKUP(B1189,'DATA BASE'!A:C,2,FALSE)</f>
        <v>ESCAVACAO MECAN SOLO 1ªCAT PROF ATE 3M</v>
      </c>
      <c r="D1189" s="8">
        <v>95</v>
      </c>
      <c r="E1189" s="55" t="str">
        <f>VLOOKUP(B1189,'DATA BASE'!A:C,3,FALSE)</f>
        <v>M3</v>
      </c>
      <c r="F1189" s="8">
        <f>VLOOKUP(B1189,'DATA BASE'!A:D,4,0)</f>
        <v>9.78</v>
      </c>
      <c r="G1189" s="8">
        <f>ROUND(D1189*F1189,2)</f>
        <v>929.1</v>
      </c>
      <c r="H1189" s="2"/>
      <c r="I1189" s="4"/>
    </row>
    <row r="1190" spans="1:9" s="55" customFormat="1" ht="12.75">
      <c r="A1190" s="2">
        <v>2040100190</v>
      </c>
      <c r="B1190" s="55">
        <v>7040100210</v>
      </c>
      <c r="C1190" s="7" t="str">
        <f>VLOOKUP(B1190,'DATA BASE'!A:C,2,FALSE)</f>
        <v>REATERRO COM APILOAMENTO MANUAL</v>
      </c>
      <c r="D1190" s="8">
        <v>35</v>
      </c>
      <c r="E1190" s="55" t="str">
        <f>VLOOKUP(B1190,'DATA BASE'!A:C,3,FALSE)</f>
        <v>M3</v>
      </c>
      <c r="F1190" s="8">
        <f>VLOOKUP(B1190,'DATA BASE'!A:D,4,0)</f>
        <v>52.85</v>
      </c>
      <c r="G1190" s="8">
        <f>ROUND(D1190*F1190,2)</f>
        <v>1849.75</v>
      </c>
      <c r="H1190" s="2"/>
      <c r="I1190" s="4"/>
    </row>
    <row r="1191" spans="1:9" s="55" customFormat="1" ht="12.75">
      <c r="A1191" s="2">
        <v>2990004213</v>
      </c>
      <c r="B1191" s="55">
        <v>7040100380</v>
      </c>
      <c r="C1191" s="7" t="str">
        <f>VLOOKUP(B1191,'DATA BASE'!A:C,2,FALSE)</f>
        <v>TRANSPORTE DE SOLOS PARA BOTA FORA</v>
      </c>
      <c r="D1191" s="10">
        <v>710</v>
      </c>
      <c r="E1191" s="55" t="str">
        <f>VLOOKUP(B1191,'DATA BASE'!A:C,3,FALSE)</f>
        <v>MK</v>
      </c>
      <c r="F1191" s="8">
        <f>VLOOKUP(B1191,'DATA BASE'!A:D,4,0)</f>
        <v>0.79</v>
      </c>
      <c r="G1191" s="8">
        <f>ROUND(D1191*F1191,2)</f>
        <v>560.9</v>
      </c>
      <c r="H1191" s="2"/>
      <c r="I1191" s="4"/>
    </row>
    <row r="1192" spans="1:9" s="55" customFormat="1" ht="12.75">
      <c r="A1192" s="2">
        <v>2990004212</v>
      </c>
      <c r="B1192" s="55">
        <v>7040100350</v>
      </c>
      <c r="C1192" s="7" t="str">
        <f>VLOOKUP(B1192,'DATA BASE'!A:C,2,FALSE)</f>
        <v>CARGA E DESCARGA QQ TIPO SOLO(BOTA FORA)</v>
      </c>
      <c r="D1192" s="10">
        <v>71</v>
      </c>
      <c r="E1192" s="55" t="str">
        <f>VLOOKUP(B1192,'DATA BASE'!A:C,3,FALSE)</f>
        <v>M3</v>
      </c>
      <c r="F1192" s="8">
        <f>VLOOKUP(B1192,'DATA BASE'!A:D,4,0)</f>
        <v>2.45</v>
      </c>
      <c r="G1192" s="8">
        <f>ROUND(D1192*F1192,2)</f>
        <v>173.95</v>
      </c>
      <c r="H1192" s="2"/>
      <c r="I1192" s="4"/>
    </row>
    <row r="1193" spans="2:9" s="55" customFormat="1" ht="15">
      <c r="B1193" s="13" t="s">
        <v>27</v>
      </c>
      <c r="C1193" s="13"/>
      <c r="D1193" s="52"/>
      <c r="E1193" s="13"/>
      <c r="F1193" s="13"/>
      <c r="G1193" s="6">
        <f>SUBTOTAL(9,G1194:G1197)</f>
        <v>151819.64</v>
      </c>
      <c r="H1193" s="2"/>
      <c r="I1193" s="4"/>
    </row>
    <row r="1194" spans="1:9" s="55" customFormat="1" ht="12.75">
      <c r="A1194" s="2">
        <v>2080100041</v>
      </c>
      <c r="B1194" s="55">
        <v>7070100090</v>
      </c>
      <c r="C1194" s="7" t="str">
        <f>VLOOKUP(B1194,'DATA BASE'!A:C,2,FALSE)</f>
        <v>LASTRO DE CONCRETO MAGRO</v>
      </c>
      <c r="D1194" s="8">
        <v>7</v>
      </c>
      <c r="E1194" s="55" t="str">
        <f>VLOOKUP(B1194,'DATA BASE'!A:C,3,FALSE)</f>
        <v>M3</v>
      </c>
      <c r="F1194" s="8">
        <f>VLOOKUP(B1194,'DATA BASE'!A:D,4,0)</f>
        <v>432.52</v>
      </c>
      <c r="G1194" s="8">
        <f>ROUND(D1194*F1194,2)</f>
        <v>3027.64</v>
      </c>
      <c r="H1194" s="2"/>
      <c r="I1194" s="4"/>
    </row>
    <row r="1195" spans="1:9" s="55" customFormat="1" ht="12.75">
      <c r="A1195" s="2">
        <v>2080100090</v>
      </c>
      <c r="B1195" s="55">
        <v>7070100160</v>
      </c>
      <c r="C1195" s="7" t="str">
        <f>VLOOKUP(B1195,'DATA BASE'!A:C,2,FALSE)</f>
        <v>FORMA CURVA CHAPA COMPENSADA PLAST 12MM</v>
      </c>
      <c r="D1195" s="8">
        <v>75</v>
      </c>
      <c r="E1195" s="55" t="str">
        <f>VLOOKUP(B1195,'DATA BASE'!A:C,3,FALSE)</f>
        <v>M2</v>
      </c>
      <c r="F1195" s="8">
        <f>VLOOKUP(B1195,'DATA BASE'!A:D,4,0)</f>
        <v>125.25</v>
      </c>
      <c r="G1195" s="8">
        <f>ROUND(D1195*F1195,2)</f>
        <v>9393.75</v>
      </c>
      <c r="H1195" s="2"/>
      <c r="I1195" s="4"/>
    </row>
    <row r="1196" spans="1:9" s="55" customFormat="1" ht="12.75">
      <c r="A1196" s="2">
        <v>2080100120</v>
      </c>
      <c r="B1196" s="55">
        <v>7070100200</v>
      </c>
      <c r="C1196" s="7" t="str">
        <f>VLOOKUP(B1196,'DATA BASE'!A:C,2,FALSE)</f>
        <v>ARMADURA CA-50</v>
      </c>
      <c r="D1196" s="8">
        <v>9500</v>
      </c>
      <c r="E1196" s="55" t="str">
        <f>VLOOKUP(B1196,'DATA BASE'!A:C,3,FALSE)</f>
        <v>KG</v>
      </c>
      <c r="F1196" s="8">
        <f>VLOOKUP(B1196,'DATA BASE'!A:D,4,0)</f>
        <v>9.94</v>
      </c>
      <c r="G1196" s="8">
        <f>ROUND(D1196*F1196,2)</f>
        <v>94430</v>
      </c>
      <c r="H1196" s="2"/>
      <c r="I1196" s="4"/>
    </row>
    <row r="1197" spans="1:9" s="55" customFormat="1" ht="12.75">
      <c r="A1197" s="2">
        <v>2080100287</v>
      </c>
      <c r="B1197" s="55">
        <v>7070100290</v>
      </c>
      <c r="C1197" s="7" t="str">
        <f>VLOOKUP(B1197,'DATA BASE'!A:C,2,FALSE)</f>
        <v>CONCRETO USINADO FCK 300 KG/CM2</v>
      </c>
      <c r="D1197" s="8">
        <v>95</v>
      </c>
      <c r="E1197" s="55" t="str">
        <f>VLOOKUP(B1197,'DATA BASE'!A:C,3,FALSE)</f>
        <v>M3</v>
      </c>
      <c r="F1197" s="8">
        <f>VLOOKUP(B1197,'DATA BASE'!A:D,4,0)</f>
        <v>473.35</v>
      </c>
      <c r="G1197" s="8">
        <f>ROUND(D1197*F1197,2)</f>
        <v>44968.25</v>
      </c>
      <c r="H1197" s="2"/>
      <c r="I1197" s="4"/>
    </row>
    <row r="1198" spans="2:9" s="55" customFormat="1" ht="15">
      <c r="B1198" s="13" t="s">
        <v>39</v>
      </c>
      <c r="C1198" s="13"/>
      <c r="D1198" s="52"/>
      <c r="E1198" s="13"/>
      <c r="F1198" s="13"/>
      <c r="G1198" s="6">
        <f>SUBTOTAL(9,G1199)</f>
        <v>1972349.7</v>
      </c>
      <c r="H1198" s="2"/>
      <c r="I1198" s="4"/>
    </row>
    <row r="1199" spans="1:9" s="34" customFormat="1" ht="12.75">
      <c r="A1199" s="2">
        <v>2990007581</v>
      </c>
      <c r="B1199" s="55">
        <v>7169000161</v>
      </c>
      <c r="C1199" s="7" t="str">
        <f>VLOOKUP(B1199,'DATA BASE'!A:C,2,FALSE)</f>
        <v>FORN E INST REATOR UASB EM AÇO 15L/S</v>
      </c>
      <c r="D1199" s="8">
        <v>1</v>
      </c>
      <c r="E1199" s="55" t="str">
        <f>VLOOKUP(B1199,'DATA BASE'!A:C,3,FALSE)</f>
        <v>UN</v>
      </c>
      <c r="F1199" s="8">
        <f>VLOOKUP(B1199,'DATA BASE'!A:D,4,0)</f>
        <v>1972349.7</v>
      </c>
      <c r="G1199" s="8">
        <f>ROUND(D1199*F1199,2)</f>
        <v>1972349.7</v>
      </c>
      <c r="H1199" s="35"/>
      <c r="I1199" s="4"/>
    </row>
    <row r="1200" spans="1:9" s="28" customFormat="1" ht="24.75" customHeight="1">
      <c r="A1200" s="25"/>
      <c r="B1200" s="50" t="s">
        <v>78</v>
      </c>
      <c r="C1200" s="50"/>
      <c r="D1200" s="50"/>
      <c r="E1200" s="50"/>
      <c r="F1200" s="50"/>
      <c r="G1200" s="26">
        <f>SUBTOTAL(9,G8:G1199)</f>
        <v>11972541.8</v>
      </c>
      <c r="H1200" s="27"/>
      <c r="I1200" s="4"/>
    </row>
    <row r="1201" spans="1:9" ht="12.75">
      <c r="A1201" s="1"/>
      <c r="I1201" s="4"/>
    </row>
    <row r="1202" spans="1:9" ht="12.75">
      <c r="A1202" s="1"/>
      <c r="I1202" s="4"/>
    </row>
    <row r="1203" spans="1:9" ht="12.75">
      <c r="A1203" s="1"/>
      <c r="I1203" s="4"/>
    </row>
    <row r="1204" spans="1:9" ht="12.75">
      <c r="A1204" s="1"/>
      <c r="I1204" s="4"/>
    </row>
    <row r="1205" spans="1:9" ht="12.75">
      <c r="A1205" s="1"/>
      <c r="I1205" s="4"/>
    </row>
    <row r="1206" spans="1:9" ht="12.75">
      <c r="A1206" s="1"/>
      <c r="I1206" s="4"/>
    </row>
    <row r="1207" spans="1:9" ht="12.75">
      <c r="A1207" s="1"/>
      <c r="I1207" s="4"/>
    </row>
    <row r="1208" spans="1:9" ht="12.75">
      <c r="A1208" s="1"/>
      <c r="I1208" s="4"/>
    </row>
    <row r="1209" spans="1:9" ht="12.75">
      <c r="A1209" s="1"/>
      <c r="I1209" s="4"/>
    </row>
    <row r="1210" spans="1:9" ht="12.75">
      <c r="A1210" s="1"/>
      <c r="I1210" s="4"/>
    </row>
    <row r="1211" spans="1:9" ht="12.75">
      <c r="A1211" s="1"/>
      <c r="I1211" s="4"/>
    </row>
    <row r="1212" spans="1:9" ht="12.75">
      <c r="A1212" s="1"/>
      <c r="I1212" s="4"/>
    </row>
    <row r="1213" spans="1:9" ht="12.75">
      <c r="A1213" s="1"/>
      <c r="I1213" s="4"/>
    </row>
    <row r="1214" spans="1:9" ht="12.75">
      <c r="A1214" s="1"/>
      <c r="I1214" s="4"/>
    </row>
    <row r="1215" spans="1:9" ht="12.75">
      <c r="A1215" s="1"/>
      <c r="I1215" s="4"/>
    </row>
    <row r="1216" spans="1:9" ht="12.75">
      <c r="A1216" s="1"/>
      <c r="I1216" s="4"/>
    </row>
    <row r="1217" spans="1:9" ht="12.75">
      <c r="A1217" s="1"/>
      <c r="I1217" s="4"/>
    </row>
    <row r="1218" spans="1:9" ht="12.75">
      <c r="A1218" s="1"/>
      <c r="I1218" s="4"/>
    </row>
    <row r="1219" spans="1:9" ht="12.75">
      <c r="A1219" s="1"/>
      <c r="I1219" s="4"/>
    </row>
    <row r="1220" spans="1:9" ht="12.75">
      <c r="A1220" s="1"/>
      <c r="I1220" s="4"/>
    </row>
    <row r="1221" spans="1:9" ht="12.75">
      <c r="A1221" s="1"/>
      <c r="I1221" s="4"/>
    </row>
    <row r="1222" spans="1:9" ht="12.75">
      <c r="A1222" s="1"/>
      <c r="I1222" s="4"/>
    </row>
    <row r="1223" spans="1:9" ht="12.75">
      <c r="A1223" s="1"/>
      <c r="I1223" s="4"/>
    </row>
    <row r="1224" spans="1:9" ht="12.75">
      <c r="A1224" s="1"/>
      <c r="I1224" s="4"/>
    </row>
    <row r="1225" spans="1:9" ht="12.75">
      <c r="A1225" s="1"/>
      <c r="I1225" s="4"/>
    </row>
    <row r="1226" spans="1:9" ht="12.75">
      <c r="A1226" s="1"/>
      <c r="I1226" s="4"/>
    </row>
    <row r="1227" spans="1:9" ht="12.75">
      <c r="A1227" s="1"/>
      <c r="I1227" s="4"/>
    </row>
    <row r="1228" spans="1:9" ht="12.75">
      <c r="A1228" s="1"/>
      <c r="I1228" s="4"/>
    </row>
    <row r="1229" spans="1:9" ht="12.75">
      <c r="A1229" s="1"/>
      <c r="I1229" s="4"/>
    </row>
    <row r="1230" spans="1:9" ht="12.75">
      <c r="A1230" s="1"/>
      <c r="I1230" s="4"/>
    </row>
    <row r="1231" spans="1:9" ht="12.75">
      <c r="A1231" s="1"/>
      <c r="I1231" s="4"/>
    </row>
    <row r="1232" spans="1:9" ht="12.75">
      <c r="A1232" s="1"/>
      <c r="I1232" s="4"/>
    </row>
    <row r="1233" spans="1:9" ht="12.75">
      <c r="A1233" s="1"/>
      <c r="I1233" s="4"/>
    </row>
    <row r="1234" spans="1:9" ht="12.75">
      <c r="A1234" s="1"/>
      <c r="I1234" s="4"/>
    </row>
    <row r="1235" spans="1:9" ht="12.75">
      <c r="A1235" s="1"/>
      <c r="I1235" s="4"/>
    </row>
    <row r="1236" spans="1:9" ht="12.75">
      <c r="A1236" s="1"/>
      <c r="I1236" s="4"/>
    </row>
    <row r="1237" spans="1:9" ht="12.75">
      <c r="A1237" s="1"/>
      <c r="I1237" s="4"/>
    </row>
    <row r="1238" spans="1:9" ht="12.75">
      <c r="A1238" s="1"/>
      <c r="I1238" s="4"/>
    </row>
    <row r="1239" spans="1:9" ht="12.75">
      <c r="A1239" s="1"/>
      <c r="I1239" s="4"/>
    </row>
    <row r="1240" spans="1:9" ht="12.75">
      <c r="A1240" s="1"/>
      <c r="I1240" s="4"/>
    </row>
    <row r="1241" spans="1:9" ht="12.75">
      <c r="A1241" s="1"/>
      <c r="I1241" s="4"/>
    </row>
    <row r="1242" spans="1:9" ht="12.75">
      <c r="A1242" s="1"/>
      <c r="I1242" s="4"/>
    </row>
    <row r="1243" spans="1:9" ht="12.75">
      <c r="A1243" s="1"/>
      <c r="I1243" s="4"/>
    </row>
    <row r="1244" spans="1:9" ht="12.75">
      <c r="A1244" s="1"/>
      <c r="I1244" s="4"/>
    </row>
    <row r="1245" spans="1:9" ht="12.75">
      <c r="A1245" s="1"/>
      <c r="I1245" s="4"/>
    </row>
    <row r="1246" spans="1:9" ht="12.75">
      <c r="A1246" s="1"/>
      <c r="I1246" s="4"/>
    </row>
    <row r="1247" spans="1:9" ht="12.75">
      <c r="A1247" s="1"/>
      <c r="I1247" s="4"/>
    </row>
    <row r="1248" spans="1:9" ht="12.75">
      <c r="A1248" s="1"/>
      <c r="I1248" s="4"/>
    </row>
    <row r="1249" spans="1:9" ht="12.75">
      <c r="A1249" s="1"/>
      <c r="I1249" s="4"/>
    </row>
    <row r="1250" spans="1:9" ht="12.75">
      <c r="A1250" s="1"/>
      <c r="I1250" s="4"/>
    </row>
    <row r="1251" spans="1:9" ht="12.75">
      <c r="A1251" s="1"/>
      <c r="I1251" s="4"/>
    </row>
    <row r="1252" spans="1:9" ht="12.75">
      <c r="A1252" s="1"/>
      <c r="I1252" s="4"/>
    </row>
    <row r="1253" spans="1:9" ht="12.75">
      <c r="A1253" s="1"/>
      <c r="I1253" s="4"/>
    </row>
    <row r="1254" spans="1:9" ht="12.75">
      <c r="A1254" s="1"/>
      <c r="I1254" s="4"/>
    </row>
    <row r="1255" spans="1:9" ht="12.75">
      <c r="A1255" s="1"/>
      <c r="I1255" s="4"/>
    </row>
    <row r="1256" spans="1:9" ht="12.75">
      <c r="A1256" s="1"/>
      <c r="I1256" s="4"/>
    </row>
    <row r="1257" spans="1:9" ht="12.75">
      <c r="A1257" s="1"/>
      <c r="I1257" s="4"/>
    </row>
    <row r="1258" spans="1:9" ht="12.75">
      <c r="A1258" s="1"/>
      <c r="I1258" s="4"/>
    </row>
    <row r="1259" spans="1:9" ht="12.75">
      <c r="A1259" s="1"/>
      <c r="I1259" s="4"/>
    </row>
    <row r="1260" spans="1:9" ht="12.75">
      <c r="A1260" s="1"/>
      <c r="I1260" s="4"/>
    </row>
    <row r="1261" spans="1:9" ht="12.75">
      <c r="A1261" s="1"/>
      <c r="I1261" s="4"/>
    </row>
    <row r="1262" spans="1:9" ht="12.75">
      <c r="A1262" s="1"/>
      <c r="I1262" s="4"/>
    </row>
    <row r="1263" spans="1:9" ht="12.75">
      <c r="A1263" s="1"/>
      <c r="I1263" s="4"/>
    </row>
    <row r="1264" spans="1:9" ht="12.75">
      <c r="A1264" s="1"/>
      <c r="I1264" s="4"/>
    </row>
    <row r="1265" spans="1:9" ht="12.75">
      <c r="A1265" s="1"/>
      <c r="I1265" s="4"/>
    </row>
    <row r="1266" spans="1:9" ht="12.75">
      <c r="A1266" s="1"/>
      <c r="I1266" s="4"/>
    </row>
    <row r="1267" spans="1:9" ht="12.75">
      <c r="A1267" s="1"/>
      <c r="I1267" s="4"/>
    </row>
    <row r="1268" spans="1:9" ht="12.75">
      <c r="A1268" s="1"/>
      <c r="I1268" s="4"/>
    </row>
    <row r="1269" spans="1:9" ht="12.75">
      <c r="A1269" s="1"/>
      <c r="I1269" s="4"/>
    </row>
    <row r="1270" spans="1:9" ht="12.75">
      <c r="A1270" s="1"/>
      <c r="I1270" s="4"/>
    </row>
    <row r="1271" spans="1:9" ht="12.75">
      <c r="A1271" s="1"/>
      <c r="I1271" s="4"/>
    </row>
    <row r="1272" spans="1:9" ht="12.75">
      <c r="A1272" s="1"/>
      <c r="I1272" s="4"/>
    </row>
    <row r="1273" spans="1:9" ht="12.75">
      <c r="A1273" s="1"/>
      <c r="I1273" s="4"/>
    </row>
    <row r="1274" spans="1:9" ht="12.75">
      <c r="A1274" s="1"/>
      <c r="I1274" s="4"/>
    </row>
    <row r="1275" spans="1:9" ht="12.75">
      <c r="A1275" s="1"/>
      <c r="I1275" s="4"/>
    </row>
    <row r="1276" spans="1:9" ht="12.75">
      <c r="A1276" s="1"/>
      <c r="I1276" s="4"/>
    </row>
    <row r="1277" spans="1:9" ht="12.75">
      <c r="A1277" s="1"/>
      <c r="I1277" s="4"/>
    </row>
    <row r="1278" spans="1:9" ht="12.75">
      <c r="A1278" s="1"/>
      <c r="I1278" s="4"/>
    </row>
    <row r="1279" spans="1:9" ht="12.75">
      <c r="A1279" s="1"/>
      <c r="I1279" s="4"/>
    </row>
    <row r="1280" spans="1:9" ht="12.75">
      <c r="A1280" s="1"/>
      <c r="I1280" s="4"/>
    </row>
    <row r="1281" spans="1:9" ht="12.75">
      <c r="A1281" s="1"/>
      <c r="I1281" s="4"/>
    </row>
    <row r="1282" spans="1:9" ht="12.75">
      <c r="A1282" s="1"/>
      <c r="I1282" s="4"/>
    </row>
    <row r="1283" spans="1:9" ht="12.75">
      <c r="A1283" s="1"/>
      <c r="I1283" s="4"/>
    </row>
    <row r="1284" spans="1:9" ht="12.75">
      <c r="A1284" s="1"/>
      <c r="I1284" s="4"/>
    </row>
    <row r="1285" spans="1:9" ht="12.75">
      <c r="A1285" s="1"/>
      <c r="I1285" s="4"/>
    </row>
    <row r="1286" spans="1:9" ht="12.75">
      <c r="A1286" s="1"/>
      <c r="I1286" s="4"/>
    </row>
    <row r="1287" spans="1:9" ht="12.75">
      <c r="A1287" s="1"/>
      <c r="I1287" s="4"/>
    </row>
    <row r="1288" spans="1:9" ht="12.75">
      <c r="A1288" s="1"/>
      <c r="I1288" s="4"/>
    </row>
    <row r="1289" spans="1:9" ht="12.75">
      <c r="A1289" s="1"/>
      <c r="I1289" s="4"/>
    </row>
    <row r="1290" spans="1:9" ht="12.75">
      <c r="A1290" s="1"/>
      <c r="I1290" s="4"/>
    </row>
    <row r="1291" spans="1:9" ht="12.75">
      <c r="A1291" s="1"/>
      <c r="I1291" s="4"/>
    </row>
    <row r="1292" spans="1:9" ht="12.75">
      <c r="A1292" s="1"/>
      <c r="I1292" s="4"/>
    </row>
    <row r="1293" spans="1:9" ht="12.75">
      <c r="A1293" s="1"/>
      <c r="I1293" s="4"/>
    </row>
    <row r="1294" spans="1:9" ht="12.75">
      <c r="A1294" s="1"/>
      <c r="I1294" s="4"/>
    </row>
    <row r="1295" spans="1:9" ht="12.75">
      <c r="A1295" s="1"/>
      <c r="I1295" s="4"/>
    </row>
    <row r="1296" spans="1:9" ht="12.75">
      <c r="A1296" s="1"/>
      <c r="I1296" s="4"/>
    </row>
    <row r="1297" spans="1:9" ht="12.75">
      <c r="A1297" s="1"/>
      <c r="I1297" s="4"/>
    </row>
    <row r="1298" spans="1:9" ht="12.75">
      <c r="A1298" s="1"/>
      <c r="I1298" s="4"/>
    </row>
    <row r="1299" spans="1:9" ht="12.75">
      <c r="A1299" s="1"/>
      <c r="I1299" s="4"/>
    </row>
    <row r="1300" spans="1:9" ht="12.75">
      <c r="A1300" s="1"/>
      <c r="I1300" s="4"/>
    </row>
    <row r="1301" spans="1:9" ht="12.75">
      <c r="A1301" s="1"/>
      <c r="I1301" s="4"/>
    </row>
    <row r="1302" spans="1:9" ht="12.75">
      <c r="A1302" s="1"/>
      <c r="I1302" s="4"/>
    </row>
    <row r="1303" spans="1:9" ht="12.75">
      <c r="A1303" s="1"/>
      <c r="I1303" s="4"/>
    </row>
    <row r="1304" spans="1:9" ht="12.75">
      <c r="A1304" s="1"/>
      <c r="I1304" s="4"/>
    </row>
    <row r="1305" spans="1:9" ht="12.75">
      <c r="A1305" s="1"/>
      <c r="I1305" s="4"/>
    </row>
    <row r="1306" spans="1:9" ht="12.75">
      <c r="A1306" s="1"/>
      <c r="I1306" s="4"/>
    </row>
    <row r="1307" spans="1:9" ht="12.75">
      <c r="A1307" s="1"/>
      <c r="I1307" s="4"/>
    </row>
    <row r="1308" spans="1:9" ht="12.75">
      <c r="A1308" s="1"/>
      <c r="I1308" s="4"/>
    </row>
    <row r="1309" spans="1:9" ht="12.75">
      <c r="A1309" s="1"/>
      <c r="I1309" s="4"/>
    </row>
    <row r="1310" spans="1:9" ht="12.75">
      <c r="A1310" s="1"/>
      <c r="I1310" s="4"/>
    </row>
    <row r="1311" spans="1:9" ht="12.75">
      <c r="A1311" s="1"/>
      <c r="I1311" s="4"/>
    </row>
    <row r="1312" spans="1:9" ht="12.75">
      <c r="A1312" s="1"/>
      <c r="I1312" s="4"/>
    </row>
    <row r="1313" spans="1:9" ht="12.75">
      <c r="A1313" s="1"/>
      <c r="I1313" s="4"/>
    </row>
    <row r="1314" spans="1:9" ht="12.75">
      <c r="A1314" s="1"/>
      <c r="I1314" s="4"/>
    </row>
    <row r="1315" spans="1:9" ht="12.75">
      <c r="A1315" s="1"/>
      <c r="I1315" s="4"/>
    </row>
    <row r="1316" spans="1:9" ht="12.75">
      <c r="A1316" s="1"/>
      <c r="I1316" s="4"/>
    </row>
    <row r="1317" spans="1:9" ht="12.75">
      <c r="A1317" s="1"/>
      <c r="I1317" s="4"/>
    </row>
    <row r="1318" spans="1:9" ht="12.75">
      <c r="A1318" s="1"/>
      <c r="I1318" s="4"/>
    </row>
    <row r="1319" spans="1:9" ht="12.75">
      <c r="A1319" s="1"/>
      <c r="I1319" s="4"/>
    </row>
    <row r="1320" spans="1:9" ht="12.75">
      <c r="A1320" s="1"/>
      <c r="I1320" s="4"/>
    </row>
    <row r="1321" spans="1:9" ht="12.75">
      <c r="A1321" s="1"/>
      <c r="I1321" s="4"/>
    </row>
    <row r="1322" spans="1:9" ht="12.75">
      <c r="A1322" s="1"/>
      <c r="I1322" s="4"/>
    </row>
    <row r="1323" spans="1:9" ht="12.75">
      <c r="A1323" s="1"/>
      <c r="I1323" s="4"/>
    </row>
    <row r="1324" spans="1:9" ht="12.75">
      <c r="A1324" s="1"/>
      <c r="I1324" s="4"/>
    </row>
    <row r="1325" spans="1:9" ht="12.75">
      <c r="A1325" s="1"/>
      <c r="I1325" s="4"/>
    </row>
    <row r="1326" spans="1:9" ht="12.75">
      <c r="A1326" s="1"/>
      <c r="I1326" s="4"/>
    </row>
    <row r="1327" spans="1:9" ht="12.75">
      <c r="A1327" s="1"/>
      <c r="I1327" s="4"/>
    </row>
    <row r="1328" spans="1:9" ht="12.75">
      <c r="A1328" s="1"/>
      <c r="I1328" s="4"/>
    </row>
    <row r="1329" spans="1:9" ht="12.75">
      <c r="A1329" s="1"/>
      <c r="I1329" s="4"/>
    </row>
    <row r="1330" spans="1:9" ht="12.75">
      <c r="A1330" s="1"/>
      <c r="I1330" s="4"/>
    </row>
    <row r="1331" spans="1:9" ht="12.75">
      <c r="A1331" s="1"/>
      <c r="I1331" s="4"/>
    </row>
    <row r="1332" spans="1:9" ht="12.75">
      <c r="A1332" s="1"/>
      <c r="I1332" s="4"/>
    </row>
    <row r="1333" spans="1:9" ht="12.75">
      <c r="A1333" s="1"/>
      <c r="I1333" s="4"/>
    </row>
    <row r="1334" spans="1:9" ht="12.75">
      <c r="A1334" s="1"/>
      <c r="I1334" s="4"/>
    </row>
    <row r="1335" spans="1:9" ht="12.75">
      <c r="A1335" s="1"/>
      <c r="I1335" s="4"/>
    </row>
    <row r="1336" spans="1:9" ht="12.75">
      <c r="A1336" s="1"/>
      <c r="I1336" s="4"/>
    </row>
    <row r="1337" spans="1:9" ht="12.75">
      <c r="A1337" s="1"/>
      <c r="I1337" s="4"/>
    </row>
    <row r="1338" spans="1:9" ht="12.75">
      <c r="A1338" s="1"/>
      <c r="I1338" s="4"/>
    </row>
    <row r="1339" spans="1:9" ht="12.75">
      <c r="A1339" s="1"/>
      <c r="I1339" s="4"/>
    </row>
    <row r="1340" spans="1:9" ht="12.75">
      <c r="A1340" s="1"/>
      <c r="I1340" s="4"/>
    </row>
    <row r="1341" spans="1:9" ht="12.75">
      <c r="A1341" s="1"/>
      <c r="I1341" s="4"/>
    </row>
    <row r="1342" spans="1:9" ht="12.75">
      <c r="A1342" s="1"/>
      <c r="I1342" s="4"/>
    </row>
    <row r="1343" spans="1:9" ht="12.75">
      <c r="A1343" s="1"/>
      <c r="I1343" s="4"/>
    </row>
    <row r="1344" spans="1:9" ht="12.75">
      <c r="A1344" s="1"/>
      <c r="I1344" s="4"/>
    </row>
    <row r="1345" spans="1:9" ht="12.75">
      <c r="A1345" s="1"/>
      <c r="I1345" s="4"/>
    </row>
    <row r="1346" spans="1:9" ht="12.75">
      <c r="A1346" s="1"/>
      <c r="I1346" s="4"/>
    </row>
    <row r="1347" spans="1:9" ht="12.75">
      <c r="A1347" s="1"/>
      <c r="I1347" s="4"/>
    </row>
    <row r="1348" spans="1:9" ht="12.75">
      <c r="A1348" s="1"/>
      <c r="I1348" s="4"/>
    </row>
    <row r="1349" spans="1:9" ht="12.75">
      <c r="A1349" s="1"/>
      <c r="I1349" s="4"/>
    </row>
    <row r="1350" spans="1:9" ht="12.75">
      <c r="A1350" s="1"/>
      <c r="I1350" s="4"/>
    </row>
    <row r="1351" spans="1:9" ht="12.75">
      <c r="A1351" s="1"/>
      <c r="I1351" s="4"/>
    </row>
    <row r="1352" spans="1:9" ht="12.75">
      <c r="A1352" s="1"/>
      <c r="I1352" s="4"/>
    </row>
    <row r="1353" spans="1:9" ht="12.75">
      <c r="A1353" s="1"/>
      <c r="I1353" s="4"/>
    </row>
    <row r="1354" spans="1:9" ht="12.75">
      <c r="A1354" s="1"/>
      <c r="I1354" s="4"/>
    </row>
    <row r="1355" spans="1:9" ht="12.75">
      <c r="A1355" s="1"/>
      <c r="I1355" s="4"/>
    </row>
    <row r="1356" spans="1:9" ht="12.75">
      <c r="A1356" s="1"/>
      <c r="I1356" s="4"/>
    </row>
    <row r="1357" spans="1:9" ht="12.75">
      <c r="A1357" s="1"/>
      <c r="I1357" s="4"/>
    </row>
    <row r="1358" spans="1:9" ht="12.75">
      <c r="A1358" s="1"/>
      <c r="I1358" s="4"/>
    </row>
    <row r="1359" spans="1:9" ht="12.75">
      <c r="A1359" s="1"/>
      <c r="I1359" s="4"/>
    </row>
    <row r="1360" spans="1:9" ht="12.75">
      <c r="A1360" s="1"/>
      <c r="I1360" s="4"/>
    </row>
    <row r="1361" spans="1:9" ht="12.75">
      <c r="A1361" s="1"/>
      <c r="I1361" s="4"/>
    </row>
    <row r="1362" spans="1:9" ht="12.75">
      <c r="A1362" s="1"/>
      <c r="I1362" s="4"/>
    </row>
    <row r="1363" spans="1:9" ht="12.75">
      <c r="A1363" s="1"/>
      <c r="I1363" s="4"/>
    </row>
    <row r="1364" spans="1:9" ht="12.75">
      <c r="A1364" s="1"/>
      <c r="I1364" s="4"/>
    </row>
    <row r="1365" spans="1:9" ht="12.75">
      <c r="A1365" s="1"/>
      <c r="I1365" s="4"/>
    </row>
    <row r="1366" spans="1:9" ht="12.75">
      <c r="A1366" s="1"/>
      <c r="I1366" s="4"/>
    </row>
    <row r="1367" spans="1:9" ht="12.75">
      <c r="A1367" s="1"/>
      <c r="I1367" s="4"/>
    </row>
    <row r="1368" spans="1:9" ht="12.75">
      <c r="A1368" s="1"/>
      <c r="I1368" s="4"/>
    </row>
    <row r="1369" spans="1:9" ht="12.75">
      <c r="A1369" s="1"/>
      <c r="I1369" s="4"/>
    </row>
    <row r="1370" spans="1:9" ht="12.75">
      <c r="A1370" s="1"/>
      <c r="I1370" s="4"/>
    </row>
    <row r="1371" spans="1:9" ht="12.75">
      <c r="A1371" s="1"/>
      <c r="I1371" s="4"/>
    </row>
    <row r="1372" spans="1:9" ht="12.75">
      <c r="A1372" s="1"/>
      <c r="I1372" s="4"/>
    </row>
    <row r="1373" spans="1:9" ht="12.75">
      <c r="A1373" s="1"/>
      <c r="I1373" s="4"/>
    </row>
    <row r="1374" spans="1:9" ht="12.75">
      <c r="A1374" s="1"/>
      <c r="I1374" s="4"/>
    </row>
    <row r="1375" spans="1:9" ht="12.75">
      <c r="A1375" s="1"/>
      <c r="I1375" s="4"/>
    </row>
    <row r="1376" spans="1:9" ht="12.75">
      <c r="A1376" s="1"/>
      <c r="I1376" s="4"/>
    </row>
    <row r="1377" spans="1:9" ht="12.75">
      <c r="A1377" s="1"/>
      <c r="I1377" s="4"/>
    </row>
    <row r="1378" spans="1:9" ht="12.75">
      <c r="A1378" s="1"/>
      <c r="I1378" s="4"/>
    </row>
    <row r="1379" spans="1:9" ht="12.75">
      <c r="A1379" s="1"/>
      <c r="I1379" s="4"/>
    </row>
    <row r="1380" spans="1:9" ht="12.75">
      <c r="A1380" s="1"/>
      <c r="I1380" s="4"/>
    </row>
    <row r="1381" spans="1:9" ht="12.75">
      <c r="A1381" s="1"/>
      <c r="I1381" s="4"/>
    </row>
    <row r="1382" spans="1:9" ht="12.75">
      <c r="A1382" s="1"/>
      <c r="I1382" s="4"/>
    </row>
    <row r="1383" spans="1:9" ht="12.75">
      <c r="A1383" s="1"/>
      <c r="I1383" s="4"/>
    </row>
    <row r="1384" spans="1:9" ht="12.75">
      <c r="A1384" s="1"/>
      <c r="I1384" s="4"/>
    </row>
    <row r="1385" spans="1:9" ht="12.75">
      <c r="A1385" s="1"/>
      <c r="I1385" s="4"/>
    </row>
    <row r="1386" spans="1:9" ht="12.75">
      <c r="A1386" s="1"/>
      <c r="I1386" s="4"/>
    </row>
    <row r="1387" spans="1:9" ht="12.75">
      <c r="A1387" s="1"/>
      <c r="I1387" s="4"/>
    </row>
    <row r="1388" spans="1:9" ht="12.75">
      <c r="A1388" s="1"/>
      <c r="I1388" s="4"/>
    </row>
    <row r="1389" spans="1:9" ht="12.75">
      <c r="A1389" s="1"/>
      <c r="I1389" s="4"/>
    </row>
    <row r="1390" spans="1:9" ht="12.75">
      <c r="A1390" s="1"/>
      <c r="I1390" s="4"/>
    </row>
    <row r="1391" spans="1:9" ht="12.75">
      <c r="A1391" s="1"/>
      <c r="I1391" s="4"/>
    </row>
    <row r="1392" spans="1:9" ht="12.75">
      <c r="A1392" s="1"/>
      <c r="I1392" s="4"/>
    </row>
    <row r="1393" spans="1:9" ht="12.75">
      <c r="A1393" s="1"/>
      <c r="I1393" s="4"/>
    </row>
    <row r="1394" spans="1:9" ht="12.75">
      <c r="A1394" s="1"/>
      <c r="I1394" s="4"/>
    </row>
    <row r="1395" spans="1:9" ht="12.75">
      <c r="A1395" s="1"/>
      <c r="I1395" s="4"/>
    </row>
    <row r="1396" spans="1:9" ht="12.75">
      <c r="A1396" s="1"/>
      <c r="I1396" s="4"/>
    </row>
    <row r="1397" spans="1:9" ht="12.75">
      <c r="A1397" s="1"/>
      <c r="I1397" s="4"/>
    </row>
    <row r="1398" spans="1:9" ht="12.75">
      <c r="A1398" s="1"/>
      <c r="I1398" s="4"/>
    </row>
    <row r="1399" spans="1:9" ht="12.75">
      <c r="A1399" s="1"/>
      <c r="I1399" s="4"/>
    </row>
    <row r="1400" spans="1:9" ht="12.75">
      <c r="A1400" s="1"/>
      <c r="I1400" s="4"/>
    </row>
    <row r="1401" spans="1:6" ht="12.75">
      <c r="A1401" s="1"/>
      <c r="F1401" s="10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</sheetData>
  <sheetProtection/>
  <autoFilter ref="A7:H1400"/>
  <mergeCells count="3">
    <mergeCell ref="A1:G5"/>
    <mergeCell ref="A6:G6"/>
    <mergeCell ref="B1187:C1187"/>
  </mergeCells>
  <printOptions/>
  <pageMargins left="0.9055118110236221" right="0.5118110236220472" top="0.7874015748031497" bottom="0.7874015748031497" header="0.31496062992125984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5"/>
  <sheetViews>
    <sheetView zoomScalePageLayoutView="0" workbookViewId="0" topLeftCell="A126">
      <selection activeCell="E145" sqref="E145:E149"/>
    </sheetView>
  </sheetViews>
  <sheetFormatPr defaultColWidth="9.140625" defaultRowHeight="15"/>
  <cols>
    <col min="1" max="1" width="11.00390625" style="0" bestFit="1" customWidth="1"/>
    <col min="2" max="2" width="50.140625" style="0" bestFit="1" customWidth="1"/>
    <col min="3" max="3" width="17.00390625" style="0" bestFit="1" customWidth="1"/>
    <col min="4" max="4" width="11.7109375" style="0" bestFit="1" customWidth="1"/>
  </cols>
  <sheetData>
    <row r="1" spans="1:4" ht="15">
      <c r="A1" s="60" t="s">
        <v>147</v>
      </c>
      <c r="B1" s="60" t="s">
        <v>148</v>
      </c>
      <c r="C1" s="60" t="s">
        <v>149</v>
      </c>
      <c r="D1" s="60" t="s">
        <v>289</v>
      </c>
    </row>
    <row r="2" spans="1:4" ht="15">
      <c r="A2" s="72">
        <v>7010100010</v>
      </c>
      <c r="B2" s="73" t="s">
        <v>300</v>
      </c>
      <c r="C2" s="73" t="s">
        <v>5</v>
      </c>
      <c r="D2" s="74">
        <v>482.49</v>
      </c>
    </row>
    <row r="3" spans="1:4" ht="15">
      <c r="A3" s="75">
        <v>7010100020</v>
      </c>
      <c r="B3" s="76" t="s">
        <v>112</v>
      </c>
      <c r="C3" s="76" t="s">
        <v>5</v>
      </c>
      <c r="D3" s="77">
        <v>131.11</v>
      </c>
    </row>
    <row r="4" spans="1:4" ht="15">
      <c r="A4" s="75">
        <v>7010100030</v>
      </c>
      <c r="B4" s="76" t="s">
        <v>301</v>
      </c>
      <c r="C4" s="76" t="s">
        <v>5</v>
      </c>
      <c r="D4" s="77">
        <v>112.37</v>
      </c>
    </row>
    <row r="5" spans="1:4" ht="15">
      <c r="A5" s="75">
        <v>7010100040</v>
      </c>
      <c r="B5" s="76" t="s">
        <v>302</v>
      </c>
      <c r="C5" s="76" t="s">
        <v>5</v>
      </c>
      <c r="D5" s="77">
        <v>318.78</v>
      </c>
    </row>
    <row r="6" spans="1:4" ht="15">
      <c r="A6" s="75">
        <v>7010100050</v>
      </c>
      <c r="B6" s="76" t="s">
        <v>113</v>
      </c>
      <c r="C6" s="76" t="s">
        <v>5</v>
      </c>
      <c r="D6" s="77">
        <v>375.66</v>
      </c>
    </row>
    <row r="7" spans="1:4" ht="15">
      <c r="A7" s="75">
        <v>7010100060</v>
      </c>
      <c r="B7" s="76" t="s">
        <v>185</v>
      </c>
      <c r="C7" s="76" t="s">
        <v>5</v>
      </c>
      <c r="D7" s="77">
        <v>864.86</v>
      </c>
    </row>
    <row r="8" spans="1:6" ht="15">
      <c r="A8" s="75">
        <v>7010100070</v>
      </c>
      <c r="B8" s="76" t="s">
        <v>124</v>
      </c>
      <c r="C8" s="76" t="s">
        <v>7</v>
      </c>
      <c r="D8" s="78">
        <v>1677.09</v>
      </c>
      <c r="F8" s="17"/>
    </row>
    <row r="9" spans="1:4" ht="15">
      <c r="A9" s="75">
        <v>7010100080</v>
      </c>
      <c r="B9" s="76" t="s">
        <v>150</v>
      </c>
      <c r="C9" s="76" t="s">
        <v>7</v>
      </c>
      <c r="D9" s="77">
        <v>145.85</v>
      </c>
    </row>
    <row r="10" spans="1:4" ht="15">
      <c r="A10" s="75">
        <v>7010100100</v>
      </c>
      <c r="B10" s="76" t="s">
        <v>303</v>
      </c>
      <c r="C10" s="76" t="s">
        <v>16</v>
      </c>
      <c r="D10" s="77">
        <v>105.85</v>
      </c>
    </row>
    <row r="11" spans="1:4" ht="15">
      <c r="A11" s="75">
        <v>7010100110</v>
      </c>
      <c r="B11" s="76" t="s">
        <v>186</v>
      </c>
      <c r="C11" s="76" t="s">
        <v>5</v>
      </c>
      <c r="D11" s="77">
        <v>141.65</v>
      </c>
    </row>
    <row r="12" spans="1:4" ht="15">
      <c r="A12" s="75">
        <v>7010100120</v>
      </c>
      <c r="B12" s="76" t="s">
        <v>304</v>
      </c>
      <c r="C12" s="76" t="s">
        <v>7</v>
      </c>
      <c r="D12" s="78">
        <v>1358.21</v>
      </c>
    </row>
    <row r="13" spans="1:4" ht="15">
      <c r="A13" s="75">
        <v>7010100130</v>
      </c>
      <c r="B13" s="76" t="s">
        <v>305</v>
      </c>
      <c r="C13" s="76" t="s">
        <v>7</v>
      </c>
      <c r="D13" s="78">
        <v>1111.44</v>
      </c>
    </row>
    <row r="14" spans="1:4" ht="15">
      <c r="A14" s="75">
        <v>7010100140</v>
      </c>
      <c r="B14" s="76" t="s">
        <v>306</v>
      </c>
      <c r="C14" s="76" t="s">
        <v>7</v>
      </c>
      <c r="D14" s="78">
        <v>1916.01</v>
      </c>
    </row>
    <row r="15" spans="1:4" ht="15">
      <c r="A15" s="75">
        <v>7020100020</v>
      </c>
      <c r="B15" s="76" t="s">
        <v>188</v>
      </c>
      <c r="C15" s="76" t="s">
        <v>7</v>
      </c>
      <c r="D15" s="77">
        <v>343.73</v>
      </c>
    </row>
    <row r="16" spans="1:4" ht="15">
      <c r="A16" s="75">
        <v>7020100090</v>
      </c>
      <c r="B16" s="76" t="s">
        <v>14</v>
      </c>
      <c r="C16" s="76" t="s">
        <v>5</v>
      </c>
      <c r="D16" s="77">
        <v>3.7</v>
      </c>
    </row>
    <row r="17" spans="1:4" ht="15">
      <c r="A17" s="75">
        <v>7020100110</v>
      </c>
      <c r="B17" s="76" t="s">
        <v>125</v>
      </c>
      <c r="C17" s="76" t="s">
        <v>5</v>
      </c>
      <c r="D17" s="77">
        <v>2.09</v>
      </c>
    </row>
    <row r="18" spans="1:4" ht="15">
      <c r="A18" s="75">
        <v>7030100020</v>
      </c>
      <c r="B18" s="76" t="s">
        <v>189</v>
      </c>
      <c r="C18" s="76" t="s">
        <v>5</v>
      </c>
      <c r="D18" s="77">
        <v>21.01</v>
      </c>
    </row>
    <row r="19" spans="1:4" ht="15">
      <c r="A19" s="75">
        <v>7030100030</v>
      </c>
      <c r="B19" s="76" t="s">
        <v>807</v>
      </c>
      <c r="C19" s="76" t="s">
        <v>16</v>
      </c>
      <c r="D19" s="77">
        <v>93.23</v>
      </c>
    </row>
    <row r="20" spans="1:4" ht="15">
      <c r="A20" s="75">
        <v>7030100210</v>
      </c>
      <c r="B20" s="76" t="s">
        <v>116</v>
      </c>
      <c r="C20" s="76" t="s">
        <v>5</v>
      </c>
      <c r="D20" s="77">
        <v>0.91</v>
      </c>
    </row>
    <row r="21" spans="1:4" ht="15">
      <c r="A21" s="75">
        <v>7030100330</v>
      </c>
      <c r="B21" s="76" t="s">
        <v>79</v>
      </c>
      <c r="C21" s="76" t="s">
        <v>16</v>
      </c>
      <c r="D21" s="77">
        <v>19.68</v>
      </c>
    </row>
    <row r="22" spans="1:4" ht="15">
      <c r="A22" s="75">
        <v>7030100820</v>
      </c>
      <c r="B22" s="76" t="s">
        <v>299</v>
      </c>
      <c r="C22" s="76" t="s">
        <v>7</v>
      </c>
      <c r="D22" s="77">
        <v>79.47</v>
      </c>
    </row>
    <row r="23" spans="1:4" ht="15">
      <c r="A23" s="75">
        <v>7030100900</v>
      </c>
      <c r="B23" s="76" t="s">
        <v>190</v>
      </c>
      <c r="C23" s="76" t="s">
        <v>7</v>
      </c>
      <c r="D23" s="78">
        <v>4580.7</v>
      </c>
    </row>
    <row r="24" spans="1:4" ht="15">
      <c r="A24" s="75">
        <v>7039000008</v>
      </c>
      <c r="B24" s="76" t="s">
        <v>145</v>
      </c>
      <c r="C24" s="76" t="s">
        <v>7</v>
      </c>
      <c r="D24" s="78">
        <v>6231.8</v>
      </c>
    </row>
    <row r="25" spans="1:4" ht="15">
      <c r="A25" s="75">
        <v>7040100010</v>
      </c>
      <c r="B25" s="76" t="s">
        <v>18</v>
      </c>
      <c r="C25" s="76" t="s">
        <v>6</v>
      </c>
      <c r="D25" s="77">
        <v>45.3</v>
      </c>
    </row>
    <row r="26" spans="1:4" ht="15">
      <c r="A26" s="75">
        <v>7040100060</v>
      </c>
      <c r="B26" s="76" t="s">
        <v>19</v>
      </c>
      <c r="C26" s="76" t="s">
        <v>6</v>
      </c>
      <c r="D26" s="77">
        <v>9.78</v>
      </c>
    </row>
    <row r="27" spans="1:4" ht="15">
      <c r="A27" s="75">
        <v>7040100070</v>
      </c>
      <c r="B27" s="76" t="s">
        <v>20</v>
      </c>
      <c r="C27" s="76" t="s">
        <v>6</v>
      </c>
      <c r="D27" s="77">
        <v>13.01</v>
      </c>
    </row>
    <row r="28" spans="1:4" ht="15">
      <c r="A28" s="75">
        <v>7040100110</v>
      </c>
      <c r="B28" s="76" t="s">
        <v>297</v>
      </c>
      <c r="C28" s="76" t="s">
        <v>6</v>
      </c>
      <c r="D28" s="78">
        <v>1500.92</v>
      </c>
    </row>
    <row r="29" spans="1:4" ht="15">
      <c r="A29" s="75">
        <v>7040100210</v>
      </c>
      <c r="B29" s="76" t="s">
        <v>84</v>
      </c>
      <c r="C29" s="76" t="s">
        <v>6</v>
      </c>
      <c r="D29" s="77">
        <v>52.85</v>
      </c>
    </row>
    <row r="30" spans="1:4" ht="15">
      <c r="A30" s="75">
        <v>7040100220</v>
      </c>
      <c r="B30" s="76" t="s">
        <v>68</v>
      </c>
      <c r="C30" s="76" t="s">
        <v>6</v>
      </c>
      <c r="D30" s="77">
        <v>19.08</v>
      </c>
    </row>
    <row r="31" spans="1:4" ht="15">
      <c r="A31" s="75">
        <v>7040100280</v>
      </c>
      <c r="B31" s="76" t="s">
        <v>85</v>
      </c>
      <c r="C31" s="76" t="s">
        <v>6</v>
      </c>
      <c r="D31" s="77">
        <v>98.18</v>
      </c>
    </row>
    <row r="32" spans="1:4" ht="15">
      <c r="A32" s="75">
        <v>7040100320</v>
      </c>
      <c r="B32" s="76" t="s">
        <v>108</v>
      </c>
      <c r="C32" s="76" t="s">
        <v>6</v>
      </c>
      <c r="D32" s="77">
        <v>16.16</v>
      </c>
    </row>
    <row r="33" spans="1:4" ht="15">
      <c r="A33" s="75">
        <v>7040100340</v>
      </c>
      <c r="B33" s="76" t="s">
        <v>191</v>
      </c>
      <c r="C33" s="76" t="s">
        <v>6</v>
      </c>
      <c r="D33" s="77">
        <v>7.8</v>
      </c>
    </row>
    <row r="34" spans="1:4" ht="15">
      <c r="A34" s="75">
        <v>7040100350</v>
      </c>
      <c r="B34" s="76" t="s">
        <v>21</v>
      </c>
      <c r="C34" s="76" t="s">
        <v>6</v>
      </c>
      <c r="D34" s="77">
        <v>2.45</v>
      </c>
    </row>
    <row r="35" spans="1:4" ht="15">
      <c r="A35" s="75">
        <v>7040100360</v>
      </c>
      <c r="B35" s="76" t="s">
        <v>298</v>
      </c>
      <c r="C35" s="76" t="s">
        <v>6</v>
      </c>
      <c r="D35" s="77">
        <v>10.3</v>
      </c>
    </row>
    <row r="36" spans="1:4" ht="15">
      <c r="A36" s="75">
        <v>7040100380</v>
      </c>
      <c r="B36" s="76" t="s">
        <v>22</v>
      </c>
      <c r="C36" s="76" t="s">
        <v>23</v>
      </c>
      <c r="D36" s="77">
        <v>0.79</v>
      </c>
    </row>
    <row r="37" spans="1:4" ht="15">
      <c r="A37" s="75">
        <v>7040100430</v>
      </c>
      <c r="B37" s="76" t="s">
        <v>192</v>
      </c>
      <c r="C37" s="76" t="s">
        <v>6</v>
      </c>
      <c r="D37" s="77">
        <v>6.8</v>
      </c>
    </row>
    <row r="38" spans="1:4" ht="15">
      <c r="A38" s="75">
        <v>7050100030</v>
      </c>
      <c r="B38" s="76" t="s">
        <v>126</v>
      </c>
      <c r="C38" s="76" t="s">
        <v>5</v>
      </c>
      <c r="D38" s="77">
        <v>68.65</v>
      </c>
    </row>
    <row r="39" spans="1:4" ht="15">
      <c r="A39" s="75">
        <v>7060100010</v>
      </c>
      <c r="B39" s="76" t="s">
        <v>26</v>
      </c>
      <c r="C39" s="76" t="s">
        <v>83</v>
      </c>
      <c r="D39" s="77">
        <v>6.98</v>
      </c>
    </row>
    <row r="40" spans="1:4" ht="15">
      <c r="A40" s="75">
        <v>7060100030</v>
      </c>
      <c r="B40" s="76" t="s">
        <v>54</v>
      </c>
      <c r="C40" s="76" t="s">
        <v>7</v>
      </c>
      <c r="D40" s="78">
        <v>4326.46</v>
      </c>
    </row>
    <row r="41" spans="1:4" ht="15">
      <c r="A41" s="75">
        <v>7060100040</v>
      </c>
      <c r="B41" s="76" t="s">
        <v>54</v>
      </c>
      <c r="C41" s="76" t="s">
        <v>16</v>
      </c>
      <c r="D41" s="77">
        <v>18.31</v>
      </c>
    </row>
    <row r="42" spans="1:4" ht="15">
      <c r="A42" s="75">
        <v>7070100010</v>
      </c>
      <c r="B42" s="76" t="s">
        <v>193</v>
      </c>
      <c r="C42" s="76" t="s">
        <v>6</v>
      </c>
      <c r="D42" s="77">
        <v>93.65</v>
      </c>
    </row>
    <row r="43" spans="1:4" ht="15">
      <c r="A43" s="75">
        <v>7070100050</v>
      </c>
      <c r="B43" s="76" t="s">
        <v>194</v>
      </c>
      <c r="C43" s="76" t="s">
        <v>6</v>
      </c>
      <c r="D43" s="77">
        <v>98.84</v>
      </c>
    </row>
    <row r="44" spans="1:4" ht="15">
      <c r="A44" s="75">
        <v>7070100060</v>
      </c>
      <c r="B44" s="76" t="s">
        <v>195</v>
      </c>
      <c r="C44" s="76" t="s">
        <v>6</v>
      </c>
      <c r="D44" s="77">
        <v>102.3</v>
      </c>
    </row>
    <row r="45" spans="1:4" ht="15">
      <c r="A45" s="75">
        <v>7070100080</v>
      </c>
      <c r="B45" s="76" t="s">
        <v>196</v>
      </c>
      <c r="C45" s="76" t="s">
        <v>5</v>
      </c>
      <c r="D45" s="77">
        <v>83.21</v>
      </c>
    </row>
    <row r="46" spans="1:4" ht="15">
      <c r="A46" s="75">
        <v>7070100090</v>
      </c>
      <c r="B46" s="76" t="s">
        <v>28</v>
      </c>
      <c r="C46" s="76" t="s">
        <v>6</v>
      </c>
      <c r="D46" s="77">
        <v>432.52</v>
      </c>
    </row>
    <row r="47" spans="1:4" ht="15">
      <c r="A47" s="75">
        <v>7070100120</v>
      </c>
      <c r="B47" s="76" t="s">
        <v>176</v>
      </c>
      <c r="C47" s="76" t="s">
        <v>5</v>
      </c>
      <c r="D47" s="77">
        <v>80.59</v>
      </c>
    </row>
    <row r="48" spans="1:4" ht="15">
      <c r="A48" s="75">
        <v>7070100140</v>
      </c>
      <c r="B48" s="76" t="s">
        <v>197</v>
      </c>
      <c r="C48" s="76" t="s">
        <v>5</v>
      </c>
      <c r="D48" s="77">
        <v>100.19</v>
      </c>
    </row>
    <row r="49" spans="1:4" ht="15">
      <c r="A49" s="75">
        <v>7070100160</v>
      </c>
      <c r="B49" s="76" t="s">
        <v>198</v>
      </c>
      <c r="C49" s="76" t="s">
        <v>5</v>
      </c>
      <c r="D49" s="77">
        <v>125.25</v>
      </c>
    </row>
    <row r="50" spans="1:4" ht="15">
      <c r="A50" s="75">
        <v>7070100200</v>
      </c>
      <c r="B50" s="76" t="s">
        <v>29</v>
      </c>
      <c r="C50" s="76" t="s">
        <v>30</v>
      </c>
      <c r="D50" s="77">
        <v>9.94</v>
      </c>
    </row>
    <row r="51" spans="1:4" ht="15">
      <c r="A51" s="75">
        <v>7070100210</v>
      </c>
      <c r="B51" s="76" t="s">
        <v>86</v>
      </c>
      <c r="C51" s="76" t="s">
        <v>30</v>
      </c>
      <c r="D51" s="77">
        <v>10.48</v>
      </c>
    </row>
    <row r="52" spans="1:4" ht="15">
      <c r="A52" s="75">
        <v>7070100230</v>
      </c>
      <c r="B52" s="76" t="s">
        <v>31</v>
      </c>
      <c r="C52" s="76" t="s">
        <v>6</v>
      </c>
      <c r="D52" s="77">
        <v>491.49</v>
      </c>
    </row>
    <row r="53" spans="1:4" ht="15">
      <c r="A53" s="75">
        <v>7070100290</v>
      </c>
      <c r="B53" s="76" t="s">
        <v>32</v>
      </c>
      <c r="C53" s="76" t="s">
        <v>6</v>
      </c>
      <c r="D53" s="77">
        <v>473.35</v>
      </c>
    </row>
    <row r="54" spans="1:4" ht="15">
      <c r="A54" s="75">
        <v>7070100380</v>
      </c>
      <c r="B54" s="76" t="s">
        <v>117</v>
      </c>
      <c r="C54" s="76" t="s">
        <v>5</v>
      </c>
      <c r="D54" s="77">
        <v>76.1</v>
      </c>
    </row>
    <row r="55" spans="1:4" ht="15">
      <c r="A55" s="75">
        <v>7070100450</v>
      </c>
      <c r="B55" s="76" t="s">
        <v>199</v>
      </c>
      <c r="C55" s="76" t="s">
        <v>16</v>
      </c>
      <c r="D55" s="77">
        <v>137.25</v>
      </c>
    </row>
    <row r="56" spans="1:4" ht="15">
      <c r="A56" s="75">
        <v>7070100480</v>
      </c>
      <c r="B56" s="76" t="s">
        <v>200</v>
      </c>
      <c r="C56" s="76" t="s">
        <v>16</v>
      </c>
      <c r="D56" s="77">
        <v>276.08</v>
      </c>
    </row>
    <row r="57" spans="1:4" ht="15">
      <c r="A57" s="75">
        <v>7070100520</v>
      </c>
      <c r="B57" s="76" t="s">
        <v>201</v>
      </c>
      <c r="C57" s="76" t="s">
        <v>7</v>
      </c>
      <c r="D57" s="77">
        <v>454.17</v>
      </c>
    </row>
    <row r="58" spans="1:4" ht="15">
      <c r="A58" s="75">
        <v>7080100010</v>
      </c>
      <c r="B58" s="76" t="s">
        <v>202</v>
      </c>
      <c r="C58" s="76" t="s">
        <v>7</v>
      </c>
      <c r="D58" s="78">
        <v>1633.7</v>
      </c>
    </row>
    <row r="59" spans="1:4" ht="15">
      <c r="A59" s="75">
        <v>7080100020</v>
      </c>
      <c r="B59" s="76" t="s">
        <v>74</v>
      </c>
      <c r="C59" s="76" t="s">
        <v>7</v>
      </c>
      <c r="D59" s="78">
        <v>2540.23</v>
      </c>
    </row>
    <row r="60" spans="1:4" ht="15">
      <c r="A60" s="75">
        <v>7080100030</v>
      </c>
      <c r="B60" s="76" t="s">
        <v>77</v>
      </c>
      <c r="C60" s="76" t="s">
        <v>7</v>
      </c>
      <c r="D60" s="78">
        <v>2785.74</v>
      </c>
    </row>
    <row r="61" spans="1:4" ht="15">
      <c r="A61" s="75">
        <v>7080100040</v>
      </c>
      <c r="B61" s="76" t="s">
        <v>123</v>
      </c>
      <c r="C61" s="76" t="s">
        <v>7</v>
      </c>
      <c r="D61" s="78">
        <v>3031.26</v>
      </c>
    </row>
    <row r="62" spans="1:4" ht="15">
      <c r="A62" s="75">
        <v>7080100050</v>
      </c>
      <c r="B62" s="76" t="s">
        <v>48</v>
      </c>
      <c r="C62" s="76" t="s">
        <v>7</v>
      </c>
      <c r="D62" s="78">
        <v>3684.29</v>
      </c>
    </row>
    <row r="63" spans="1:4" ht="15">
      <c r="A63" s="75">
        <v>7080100060</v>
      </c>
      <c r="B63" s="76" t="s">
        <v>46</v>
      </c>
      <c r="C63" s="76" t="s">
        <v>7</v>
      </c>
      <c r="D63" s="78">
        <v>3940.17</v>
      </c>
    </row>
    <row r="64" spans="1:4" ht="15">
      <c r="A64" s="75">
        <v>7080100070</v>
      </c>
      <c r="B64" s="76" t="s">
        <v>34</v>
      </c>
      <c r="C64" s="76" t="s">
        <v>7</v>
      </c>
      <c r="D64" s="78">
        <v>4199.41</v>
      </c>
    </row>
    <row r="65" spans="1:4" ht="15">
      <c r="A65" s="75">
        <v>7080100120</v>
      </c>
      <c r="B65" s="76" t="s">
        <v>203</v>
      </c>
      <c r="C65" s="76" t="s">
        <v>7</v>
      </c>
      <c r="D65" s="78">
        <v>2072.09</v>
      </c>
    </row>
    <row r="66" spans="1:4" ht="15">
      <c r="A66" s="75">
        <v>7080100130</v>
      </c>
      <c r="B66" s="76" t="s">
        <v>204</v>
      </c>
      <c r="C66" s="76" t="s">
        <v>7</v>
      </c>
      <c r="D66" s="78">
        <v>2216.12</v>
      </c>
    </row>
    <row r="67" spans="1:4" ht="15">
      <c r="A67" s="75">
        <v>7080100140</v>
      </c>
      <c r="B67" s="76" t="s">
        <v>205</v>
      </c>
      <c r="C67" s="76" t="s">
        <v>7</v>
      </c>
      <c r="D67" s="78">
        <v>2387.28</v>
      </c>
    </row>
    <row r="68" spans="1:4" ht="15">
      <c r="A68" s="75">
        <v>7080100210</v>
      </c>
      <c r="B68" s="76" t="s">
        <v>206</v>
      </c>
      <c r="C68" s="76" t="s">
        <v>7</v>
      </c>
      <c r="D68" s="78">
        <v>2187.86</v>
      </c>
    </row>
    <row r="69" spans="1:4" ht="15">
      <c r="A69" s="75">
        <v>7080100220</v>
      </c>
      <c r="B69" s="76" t="s">
        <v>207</v>
      </c>
      <c r="C69" s="76" t="s">
        <v>7</v>
      </c>
      <c r="D69" s="78">
        <v>2291.77</v>
      </c>
    </row>
    <row r="70" spans="1:4" ht="15">
      <c r="A70" s="75">
        <v>7089000026</v>
      </c>
      <c r="B70" s="76" t="s">
        <v>154</v>
      </c>
      <c r="C70" s="76" t="s">
        <v>7</v>
      </c>
      <c r="D70" s="78">
        <v>3314.93</v>
      </c>
    </row>
    <row r="71" spans="1:4" ht="15">
      <c r="A71" s="75">
        <v>7089000027</v>
      </c>
      <c r="B71" s="76" t="s">
        <v>155</v>
      </c>
      <c r="C71" s="76" t="s">
        <v>7</v>
      </c>
      <c r="D71" s="78">
        <v>2152.98</v>
      </c>
    </row>
    <row r="72" spans="1:4" ht="15">
      <c r="A72" s="75">
        <v>7089000028</v>
      </c>
      <c r="B72" s="76" t="s">
        <v>166</v>
      </c>
      <c r="C72" s="76" t="s">
        <v>7</v>
      </c>
      <c r="D72" s="78">
        <v>9654.48</v>
      </c>
    </row>
    <row r="73" spans="1:4" ht="15">
      <c r="A73" s="75">
        <v>7089000029</v>
      </c>
      <c r="B73" s="76" t="s">
        <v>167</v>
      </c>
      <c r="C73" s="76" t="s">
        <v>7</v>
      </c>
      <c r="D73" s="78">
        <v>8830.55</v>
      </c>
    </row>
    <row r="74" spans="1:4" ht="15">
      <c r="A74" s="75">
        <v>7089000030</v>
      </c>
      <c r="B74" s="76" t="s">
        <v>177</v>
      </c>
      <c r="C74" s="76" t="s">
        <v>7</v>
      </c>
      <c r="D74" s="78">
        <v>1694.27</v>
      </c>
    </row>
    <row r="75" spans="1:4" ht="15">
      <c r="A75" s="75">
        <v>7089000031</v>
      </c>
      <c r="B75" s="76" t="s">
        <v>173</v>
      </c>
      <c r="C75" s="76" t="s">
        <v>7</v>
      </c>
      <c r="D75" s="78">
        <v>3496.48</v>
      </c>
    </row>
    <row r="76" spans="1:4" ht="15">
      <c r="A76" s="75">
        <v>7090100060</v>
      </c>
      <c r="B76" s="76" t="s">
        <v>786</v>
      </c>
      <c r="C76" s="76" t="s">
        <v>5</v>
      </c>
      <c r="D76" s="77">
        <v>53.57</v>
      </c>
    </row>
    <row r="77" spans="1:4" ht="15">
      <c r="A77" s="75">
        <v>7090100090</v>
      </c>
      <c r="B77" s="76" t="s">
        <v>787</v>
      </c>
      <c r="C77" s="76" t="s">
        <v>5</v>
      </c>
      <c r="D77" s="77">
        <v>61.41</v>
      </c>
    </row>
    <row r="78" spans="1:4" ht="15">
      <c r="A78" s="75">
        <v>7090100200</v>
      </c>
      <c r="B78" s="76" t="s">
        <v>788</v>
      </c>
      <c r="C78" s="76" t="s">
        <v>16</v>
      </c>
      <c r="D78" s="77">
        <v>390.38</v>
      </c>
    </row>
    <row r="79" spans="1:4" ht="15">
      <c r="A79" s="75">
        <v>7090100230</v>
      </c>
      <c r="B79" s="76" t="s">
        <v>789</v>
      </c>
      <c r="C79" s="76" t="s">
        <v>16</v>
      </c>
      <c r="D79" s="77">
        <v>226.79</v>
      </c>
    </row>
    <row r="80" spans="1:4" ht="15">
      <c r="A80" s="75">
        <v>7100100010</v>
      </c>
      <c r="B80" s="76" t="s">
        <v>210</v>
      </c>
      <c r="C80" s="76" t="s">
        <v>5</v>
      </c>
      <c r="D80" s="77">
        <v>104.37</v>
      </c>
    </row>
    <row r="81" spans="1:4" ht="15">
      <c r="A81" s="75">
        <v>7100100020</v>
      </c>
      <c r="B81" s="76" t="s">
        <v>211</v>
      </c>
      <c r="C81" s="76" t="s">
        <v>5</v>
      </c>
      <c r="D81" s="77">
        <v>107.01</v>
      </c>
    </row>
    <row r="82" spans="1:4" ht="15">
      <c r="A82" s="75">
        <v>7100100070</v>
      </c>
      <c r="B82" s="76" t="s">
        <v>37</v>
      </c>
      <c r="C82" s="76" t="s">
        <v>5</v>
      </c>
      <c r="D82" s="77">
        <v>60.28</v>
      </c>
    </row>
    <row r="83" spans="1:4" ht="15">
      <c r="A83" s="75">
        <v>7100100120</v>
      </c>
      <c r="B83" s="76" t="s">
        <v>212</v>
      </c>
      <c r="C83" s="76" t="s">
        <v>5</v>
      </c>
      <c r="D83" s="77">
        <v>30.42</v>
      </c>
    </row>
    <row r="84" spans="1:4" ht="15">
      <c r="A84" s="75">
        <v>7100100150</v>
      </c>
      <c r="B84" s="76" t="s">
        <v>121</v>
      </c>
      <c r="C84" s="76" t="s">
        <v>5</v>
      </c>
      <c r="D84" s="77">
        <v>44.68</v>
      </c>
    </row>
    <row r="85" spans="1:4" ht="15">
      <c r="A85" s="75">
        <v>7100100170</v>
      </c>
      <c r="B85" s="76" t="s">
        <v>213</v>
      </c>
      <c r="C85" s="76" t="s">
        <v>5</v>
      </c>
      <c r="D85" s="77">
        <v>5.98</v>
      </c>
    </row>
    <row r="86" spans="1:4" ht="15">
      <c r="A86" s="75">
        <v>7100100350</v>
      </c>
      <c r="B86" s="76" t="s">
        <v>214</v>
      </c>
      <c r="C86" s="76" t="s">
        <v>5</v>
      </c>
      <c r="D86" s="77">
        <v>17.86</v>
      </c>
    </row>
    <row r="87" spans="1:4" ht="15">
      <c r="A87" s="75">
        <v>7100100400</v>
      </c>
      <c r="B87" s="76" t="s">
        <v>215</v>
      </c>
      <c r="C87" s="76" t="s">
        <v>5</v>
      </c>
      <c r="D87" s="77">
        <v>17.03</v>
      </c>
    </row>
    <row r="88" spans="1:4" ht="15">
      <c r="A88" s="75">
        <v>7100100420</v>
      </c>
      <c r="B88" s="76" t="s">
        <v>216</v>
      </c>
      <c r="C88" s="76" t="s">
        <v>5</v>
      </c>
      <c r="D88" s="77">
        <v>389.47</v>
      </c>
    </row>
    <row r="89" spans="1:4" ht="15">
      <c r="A89" s="75">
        <v>7110100100</v>
      </c>
      <c r="B89" s="76" t="s">
        <v>217</v>
      </c>
      <c r="C89" s="76" t="s">
        <v>5</v>
      </c>
      <c r="D89" s="77">
        <v>13.62</v>
      </c>
    </row>
    <row r="90" spans="1:4" ht="15">
      <c r="A90" s="75">
        <v>7110100130</v>
      </c>
      <c r="B90" s="76" t="s">
        <v>218</v>
      </c>
      <c r="C90" s="76" t="s">
        <v>5</v>
      </c>
      <c r="D90" s="77">
        <v>53.73</v>
      </c>
    </row>
    <row r="91" spans="1:4" ht="15">
      <c r="A91" s="75">
        <v>7110100170</v>
      </c>
      <c r="B91" s="76" t="s">
        <v>219</v>
      </c>
      <c r="C91" s="76" t="s">
        <v>5</v>
      </c>
      <c r="D91" s="77">
        <v>83.63</v>
      </c>
    </row>
    <row r="92" spans="1:4" ht="15">
      <c r="A92" s="75">
        <v>7120100020</v>
      </c>
      <c r="B92" s="76" t="s">
        <v>103</v>
      </c>
      <c r="C92" s="76" t="s">
        <v>5</v>
      </c>
      <c r="D92" s="77">
        <v>344.23</v>
      </c>
    </row>
    <row r="93" spans="1:4" ht="15">
      <c r="A93" s="75">
        <v>7120100030</v>
      </c>
      <c r="B93" s="76" t="s">
        <v>220</v>
      </c>
      <c r="C93" s="76" t="s">
        <v>5</v>
      </c>
      <c r="D93" s="77">
        <v>806.49</v>
      </c>
    </row>
    <row r="94" spans="1:4" ht="15">
      <c r="A94" s="75">
        <v>7120100040</v>
      </c>
      <c r="B94" s="76" t="s">
        <v>221</v>
      </c>
      <c r="C94" s="76" t="s">
        <v>5</v>
      </c>
      <c r="D94" s="77">
        <v>809.13</v>
      </c>
    </row>
    <row r="95" spans="1:4" ht="15">
      <c r="A95" s="75">
        <v>7130100010</v>
      </c>
      <c r="B95" s="76" t="s">
        <v>222</v>
      </c>
      <c r="C95" s="76" t="s">
        <v>5</v>
      </c>
      <c r="D95" s="77">
        <v>102.36</v>
      </c>
    </row>
    <row r="96" spans="1:4" ht="15">
      <c r="A96" s="75">
        <v>7130100110</v>
      </c>
      <c r="B96" s="76" t="s">
        <v>223</v>
      </c>
      <c r="C96" s="76" t="s">
        <v>5</v>
      </c>
      <c r="D96" s="77">
        <v>122.23</v>
      </c>
    </row>
    <row r="97" spans="1:4" ht="15">
      <c r="A97" s="75">
        <v>7130100120</v>
      </c>
      <c r="B97" s="76" t="s">
        <v>224</v>
      </c>
      <c r="C97" s="76" t="s">
        <v>5</v>
      </c>
      <c r="D97" s="77">
        <v>362.09</v>
      </c>
    </row>
    <row r="98" spans="1:4" ht="15">
      <c r="A98" s="75">
        <v>7140100010</v>
      </c>
      <c r="B98" s="76" t="s">
        <v>225</v>
      </c>
      <c r="C98" s="76" t="s">
        <v>7</v>
      </c>
      <c r="D98" s="77">
        <v>534.89</v>
      </c>
    </row>
    <row r="99" spans="1:4" ht="15">
      <c r="A99" s="75">
        <v>7140100070</v>
      </c>
      <c r="B99" s="76" t="s">
        <v>226</v>
      </c>
      <c r="C99" s="76" t="s">
        <v>7</v>
      </c>
      <c r="D99" s="77">
        <v>233.26</v>
      </c>
    </row>
    <row r="100" spans="1:4" ht="15">
      <c r="A100" s="75">
        <v>7140100110</v>
      </c>
      <c r="B100" s="76" t="s">
        <v>227</v>
      </c>
      <c r="C100" s="76" t="s">
        <v>7</v>
      </c>
      <c r="D100" s="77">
        <v>79.26</v>
      </c>
    </row>
    <row r="101" spans="1:4" ht="15">
      <c r="A101" s="75">
        <v>7140100140</v>
      </c>
      <c r="B101" s="76" t="s">
        <v>228</v>
      </c>
      <c r="C101" s="76" t="s">
        <v>7</v>
      </c>
      <c r="D101" s="77">
        <v>95.73</v>
      </c>
    </row>
    <row r="102" spans="1:4" ht="15">
      <c r="A102" s="75">
        <v>7140100160</v>
      </c>
      <c r="B102" s="76" t="s">
        <v>229</v>
      </c>
      <c r="C102" s="76" t="s">
        <v>7</v>
      </c>
      <c r="D102" s="77">
        <v>134.2</v>
      </c>
    </row>
    <row r="103" spans="1:4" ht="15">
      <c r="A103" s="75">
        <v>7140100250</v>
      </c>
      <c r="B103" s="76" t="s">
        <v>120</v>
      </c>
      <c r="C103" s="76" t="s">
        <v>7</v>
      </c>
      <c r="D103" s="77">
        <v>36.72</v>
      </c>
    </row>
    <row r="104" spans="1:4" ht="15">
      <c r="A104" s="75">
        <v>7140100270</v>
      </c>
      <c r="B104" s="76" t="s">
        <v>230</v>
      </c>
      <c r="C104" s="76" t="s">
        <v>7</v>
      </c>
      <c r="D104" s="77">
        <v>138.54</v>
      </c>
    </row>
    <row r="105" spans="1:4" ht="15">
      <c r="A105" s="75">
        <v>7140100280</v>
      </c>
      <c r="B105" s="76" t="s">
        <v>231</v>
      </c>
      <c r="C105" s="76" t="s">
        <v>7</v>
      </c>
      <c r="D105" s="77">
        <v>137.37</v>
      </c>
    </row>
    <row r="106" spans="1:4" ht="15">
      <c r="A106" s="75">
        <v>7140100290</v>
      </c>
      <c r="B106" s="76" t="s">
        <v>232</v>
      </c>
      <c r="C106" s="76" t="s">
        <v>7</v>
      </c>
      <c r="D106" s="77">
        <v>728.17</v>
      </c>
    </row>
    <row r="107" spans="1:4" ht="15">
      <c r="A107" s="75">
        <v>7140100420</v>
      </c>
      <c r="B107" s="76" t="s">
        <v>151</v>
      </c>
      <c r="C107" s="76" t="s">
        <v>7</v>
      </c>
      <c r="D107" s="77">
        <v>228.82</v>
      </c>
    </row>
    <row r="108" spans="1:4" ht="15">
      <c r="A108" s="75">
        <v>7140100440</v>
      </c>
      <c r="B108" s="76" t="s">
        <v>233</v>
      </c>
      <c r="C108" s="76" t="s">
        <v>16</v>
      </c>
      <c r="D108" s="77">
        <v>23.39</v>
      </c>
    </row>
    <row r="109" spans="1:4" ht="15">
      <c r="A109" s="75">
        <v>7140100470</v>
      </c>
      <c r="B109" s="76" t="s">
        <v>234</v>
      </c>
      <c r="C109" s="76" t="s">
        <v>16</v>
      </c>
      <c r="D109" s="77">
        <v>32.77</v>
      </c>
    </row>
    <row r="110" spans="1:4" ht="15">
      <c r="A110" s="75">
        <v>7140100480</v>
      </c>
      <c r="B110" s="76" t="s">
        <v>235</v>
      </c>
      <c r="C110" s="76" t="s">
        <v>16</v>
      </c>
      <c r="D110" s="77">
        <v>41.9</v>
      </c>
    </row>
    <row r="111" spans="1:4" ht="15">
      <c r="A111" s="75">
        <v>7140100500</v>
      </c>
      <c r="B111" s="76" t="s">
        <v>236</v>
      </c>
      <c r="C111" s="76" t="s">
        <v>16</v>
      </c>
      <c r="D111" s="77">
        <v>64.91</v>
      </c>
    </row>
    <row r="112" spans="1:4" ht="15">
      <c r="A112" s="75">
        <v>7140100520</v>
      </c>
      <c r="B112" s="76" t="s">
        <v>122</v>
      </c>
      <c r="C112" s="76" t="s">
        <v>7</v>
      </c>
      <c r="D112" s="77">
        <v>102.26</v>
      </c>
    </row>
    <row r="113" spans="1:4" ht="15">
      <c r="A113" s="75">
        <v>7160100010</v>
      </c>
      <c r="B113" s="76" t="s">
        <v>719</v>
      </c>
      <c r="C113" s="76" t="s">
        <v>7</v>
      </c>
      <c r="D113" s="77">
        <v>621.2</v>
      </c>
    </row>
    <row r="114" spans="1:4" ht="15">
      <c r="A114" s="75">
        <v>7160100020</v>
      </c>
      <c r="B114" s="76" t="s">
        <v>720</v>
      </c>
      <c r="C114" s="76" t="s">
        <v>7</v>
      </c>
      <c r="D114" s="77">
        <v>776.5</v>
      </c>
    </row>
    <row r="115" spans="1:4" ht="15">
      <c r="A115" s="75">
        <v>7160100190</v>
      </c>
      <c r="B115" s="76" t="s">
        <v>790</v>
      </c>
      <c r="C115" s="76" t="s">
        <v>5</v>
      </c>
      <c r="D115" s="77">
        <v>727.49</v>
      </c>
    </row>
    <row r="116" spans="1:4" ht="15">
      <c r="A116" s="75">
        <v>7160100340</v>
      </c>
      <c r="B116" s="76" t="s">
        <v>806</v>
      </c>
      <c r="C116" s="76" t="s">
        <v>7</v>
      </c>
      <c r="D116" s="78">
        <v>2043.66</v>
      </c>
    </row>
    <row r="117" spans="1:4" ht="15">
      <c r="A117" s="75">
        <v>7160100390</v>
      </c>
      <c r="B117" s="76" t="s">
        <v>792</v>
      </c>
      <c r="C117" s="76" t="s">
        <v>5</v>
      </c>
      <c r="D117" s="77">
        <v>883.33</v>
      </c>
    </row>
    <row r="118" spans="1:4" ht="15">
      <c r="A118" s="75">
        <v>7160200010</v>
      </c>
      <c r="B118" s="76" t="s">
        <v>726</v>
      </c>
      <c r="C118" s="76" t="s">
        <v>7</v>
      </c>
      <c r="D118" s="78">
        <v>12566.1</v>
      </c>
    </row>
    <row r="119" spans="1:4" ht="15">
      <c r="A119" s="75">
        <v>7160200020</v>
      </c>
      <c r="B119" s="76" t="s">
        <v>727</v>
      </c>
      <c r="C119" s="76" t="s">
        <v>7</v>
      </c>
      <c r="D119" s="78">
        <v>16553.28</v>
      </c>
    </row>
    <row r="120" spans="1:4" ht="15">
      <c r="A120" s="75">
        <v>7169000024</v>
      </c>
      <c r="B120" s="76" t="s">
        <v>711</v>
      </c>
      <c r="C120" s="76" t="s">
        <v>7</v>
      </c>
      <c r="D120" s="77">
        <v>542.34</v>
      </c>
    </row>
    <row r="121" spans="1:4" ht="15">
      <c r="A121" s="75">
        <v>7169000025</v>
      </c>
      <c r="B121" s="76" t="s">
        <v>712</v>
      </c>
      <c r="C121" s="76" t="s">
        <v>7</v>
      </c>
      <c r="D121" s="77">
        <v>291.51</v>
      </c>
    </row>
    <row r="122" spans="1:4" ht="15">
      <c r="A122" s="75">
        <v>7169000121</v>
      </c>
      <c r="B122" s="76" t="s">
        <v>724</v>
      </c>
      <c r="C122" s="76" t="s">
        <v>7</v>
      </c>
      <c r="D122" s="78">
        <v>5890</v>
      </c>
    </row>
    <row r="123" spans="1:4" ht="15">
      <c r="A123" s="75">
        <v>7169000123</v>
      </c>
      <c r="B123" s="76" t="s">
        <v>131</v>
      </c>
      <c r="C123" s="76" t="s">
        <v>7</v>
      </c>
      <c r="D123" s="78">
        <v>5203.16</v>
      </c>
    </row>
    <row r="124" spans="1:4" ht="15">
      <c r="A124" s="75">
        <v>7169000124</v>
      </c>
      <c r="B124" s="76" t="s">
        <v>134</v>
      </c>
      <c r="C124" s="76" t="s">
        <v>7</v>
      </c>
      <c r="D124" s="78">
        <v>17431.23</v>
      </c>
    </row>
    <row r="125" spans="1:4" ht="15">
      <c r="A125" s="75">
        <v>7169000125</v>
      </c>
      <c r="B125" s="76" t="s">
        <v>144</v>
      </c>
      <c r="C125" s="76" t="s">
        <v>7</v>
      </c>
      <c r="D125" s="78">
        <v>1312.68</v>
      </c>
    </row>
    <row r="126" spans="1:4" ht="15">
      <c r="A126" s="75">
        <v>7169000127</v>
      </c>
      <c r="B126" s="76" t="s">
        <v>723</v>
      </c>
      <c r="C126" s="76" t="s">
        <v>7</v>
      </c>
      <c r="D126" s="78">
        <v>5890</v>
      </c>
    </row>
    <row r="127" spans="1:4" ht="15">
      <c r="A127" s="75">
        <v>7169000129</v>
      </c>
      <c r="B127" s="76" t="s">
        <v>137</v>
      </c>
      <c r="C127" s="76" t="s">
        <v>7</v>
      </c>
      <c r="D127" s="78">
        <v>18671.22</v>
      </c>
    </row>
    <row r="128" spans="1:4" ht="15">
      <c r="A128" s="75">
        <v>7169000130</v>
      </c>
      <c r="B128" s="76" t="s">
        <v>737</v>
      </c>
      <c r="C128" s="76" t="s">
        <v>7</v>
      </c>
      <c r="D128" s="78">
        <v>6649.6</v>
      </c>
    </row>
    <row r="129" spans="1:4" ht="15">
      <c r="A129" s="75">
        <v>7169000132</v>
      </c>
      <c r="B129" s="76" t="s">
        <v>133</v>
      </c>
      <c r="C129" s="76" t="s">
        <v>7</v>
      </c>
      <c r="D129" s="78">
        <v>14164.73</v>
      </c>
    </row>
    <row r="130" spans="1:4" ht="15">
      <c r="A130" s="75">
        <v>7169000133</v>
      </c>
      <c r="B130" s="76" t="s">
        <v>183</v>
      </c>
      <c r="C130" s="76" t="s">
        <v>7</v>
      </c>
      <c r="D130" s="78">
        <v>21472.03</v>
      </c>
    </row>
    <row r="131" spans="1:4" ht="15">
      <c r="A131" s="75">
        <v>7169000134</v>
      </c>
      <c r="B131" s="76" t="s">
        <v>744</v>
      </c>
      <c r="C131" s="76" t="s">
        <v>7</v>
      </c>
      <c r="D131" s="78">
        <v>5402.8</v>
      </c>
    </row>
    <row r="132" spans="1:4" ht="15">
      <c r="A132" s="75">
        <v>7169000136</v>
      </c>
      <c r="B132" s="76" t="s">
        <v>132</v>
      </c>
      <c r="C132" s="76" t="s">
        <v>7</v>
      </c>
      <c r="D132" s="78">
        <v>10707.04</v>
      </c>
    </row>
    <row r="133" spans="1:4" ht="15">
      <c r="A133" s="75">
        <v>7169000137</v>
      </c>
      <c r="B133" s="76" t="s">
        <v>184</v>
      </c>
      <c r="C133" s="76" t="s">
        <v>7</v>
      </c>
      <c r="D133" s="78">
        <v>18466.25</v>
      </c>
    </row>
    <row r="134" spans="1:4" ht="15">
      <c r="A134" s="75">
        <v>7169000138</v>
      </c>
      <c r="B134" s="76" t="s">
        <v>731</v>
      </c>
      <c r="C134" s="76" t="s">
        <v>7</v>
      </c>
      <c r="D134" s="78">
        <v>4156</v>
      </c>
    </row>
    <row r="135" spans="1:4" ht="15">
      <c r="A135" s="75">
        <v>7169000140</v>
      </c>
      <c r="B135" s="76" t="s">
        <v>130</v>
      </c>
      <c r="C135" s="76" t="s">
        <v>7</v>
      </c>
      <c r="D135" s="78">
        <v>7024.59</v>
      </c>
    </row>
    <row r="136" spans="1:4" ht="15">
      <c r="A136" s="75">
        <v>7169000141</v>
      </c>
      <c r="B136" s="76" t="s">
        <v>139</v>
      </c>
      <c r="C136" s="76" t="s">
        <v>7</v>
      </c>
      <c r="D136" s="78">
        <v>15081.07</v>
      </c>
    </row>
    <row r="137" spans="1:4" ht="15">
      <c r="A137" s="75">
        <v>7169000142</v>
      </c>
      <c r="B137" s="76" t="s">
        <v>736</v>
      </c>
      <c r="C137" s="76" t="s">
        <v>7</v>
      </c>
      <c r="D137" s="78">
        <v>4156</v>
      </c>
    </row>
    <row r="138" spans="1:4" ht="15">
      <c r="A138" s="75">
        <v>7169000144</v>
      </c>
      <c r="B138" s="76" t="s">
        <v>140</v>
      </c>
      <c r="C138" s="76" t="s">
        <v>7</v>
      </c>
      <c r="D138" s="78">
        <v>30800.72</v>
      </c>
    </row>
    <row r="139" spans="1:4" ht="15">
      <c r="A139" s="75">
        <v>7169000145</v>
      </c>
      <c r="B139" s="76" t="s">
        <v>141</v>
      </c>
      <c r="C139" s="76" t="s">
        <v>7</v>
      </c>
      <c r="D139" s="78">
        <v>22186.83</v>
      </c>
    </row>
    <row r="140" spans="1:4" ht="15">
      <c r="A140" s="75">
        <v>7169000151</v>
      </c>
      <c r="B140" s="76" t="s">
        <v>773</v>
      </c>
      <c r="C140" s="76" t="s">
        <v>7</v>
      </c>
      <c r="D140" s="78">
        <v>12783.12</v>
      </c>
    </row>
    <row r="141" spans="1:4" ht="15">
      <c r="A141" s="75">
        <v>7169000153</v>
      </c>
      <c r="B141" s="76" t="s">
        <v>174</v>
      </c>
      <c r="C141" s="76" t="s">
        <v>7</v>
      </c>
      <c r="D141" s="78">
        <v>66698.62</v>
      </c>
    </row>
    <row r="142" spans="1:4" ht="15">
      <c r="A142" s="75">
        <v>7169000154</v>
      </c>
      <c r="B142" s="76" t="s">
        <v>780</v>
      </c>
      <c r="C142" s="76" t="s">
        <v>7</v>
      </c>
      <c r="D142" s="78">
        <v>13658.36</v>
      </c>
    </row>
    <row r="143" spans="1:4" ht="15">
      <c r="A143" s="75">
        <v>7169000155</v>
      </c>
      <c r="B143" s="76" t="s">
        <v>781</v>
      </c>
      <c r="C143" s="76" t="s">
        <v>7</v>
      </c>
      <c r="D143" s="78">
        <v>4353.6</v>
      </c>
    </row>
    <row r="144" spans="1:4" ht="15">
      <c r="A144" s="75">
        <v>7169000156</v>
      </c>
      <c r="B144" s="76" t="s">
        <v>784</v>
      </c>
      <c r="C144" s="76" t="s">
        <v>7</v>
      </c>
      <c r="D144" s="78">
        <v>4353.6</v>
      </c>
    </row>
    <row r="145" spans="1:4" ht="15">
      <c r="A145" s="75">
        <v>7169000158</v>
      </c>
      <c r="B145" s="76" t="s">
        <v>179</v>
      </c>
      <c r="C145" s="76" t="s">
        <v>7</v>
      </c>
      <c r="D145" s="78">
        <v>3398.3</v>
      </c>
    </row>
    <row r="146" spans="1:4" ht="15">
      <c r="A146" s="75">
        <v>7169000159</v>
      </c>
      <c r="B146" s="76" t="s">
        <v>238</v>
      </c>
      <c r="C146" s="76" t="s">
        <v>7</v>
      </c>
      <c r="D146" s="78">
        <v>10237.07</v>
      </c>
    </row>
    <row r="147" spans="1:5" ht="15">
      <c r="A147" s="75">
        <v>7169000160</v>
      </c>
      <c r="B147" s="76" t="s">
        <v>175</v>
      </c>
      <c r="C147" s="76" t="s">
        <v>7</v>
      </c>
      <c r="D147" s="78">
        <v>22434.43</v>
      </c>
      <c r="E147" s="17"/>
    </row>
    <row r="148" spans="1:4" ht="15">
      <c r="A148" s="75">
        <v>7169000161</v>
      </c>
      <c r="B148" s="76" t="s">
        <v>181</v>
      </c>
      <c r="C148" s="76" t="s">
        <v>7</v>
      </c>
      <c r="D148" s="78">
        <v>1972349.7</v>
      </c>
    </row>
    <row r="149" spans="1:4" ht="15">
      <c r="A149" s="75">
        <v>7169000167</v>
      </c>
      <c r="B149" s="76" t="s">
        <v>239</v>
      </c>
      <c r="C149" s="76" t="s">
        <v>7</v>
      </c>
      <c r="D149" s="78">
        <v>6060.91</v>
      </c>
    </row>
    <row r="150" spans="1:4" ht="15">
      <c r="A150" s="75">
        <v>7179000001</v>
      </c>
      <c r="B150" s="76" t="s">
        <v>152</v>
      </c>
      <c r="C150" s="76" t="s">
        <v>7</v>
      </c>
      <c r="D150" s="78">
        <v>29114.53</v>
      </c>
    </row>
    <row r="151" spans="1:4" ht="15">
      <c r="A151" s="75">
        <v>7179000002</v>
      </c>
      <c r="B151" s="76" t="s">
        <v>156</v>
      </c>
      <c r="C151" s="76" t="s">
        <v>7</v>
      </c>
      <c r="D151" s="78">
        <v>3428</v>
      </c>
    </row>
    <row r="152" spans="1:4" ht="15">
      <c r="A152" s="75">
        <v>7179000003</v>
      </c>
      <c r="B152" s="76" t="s">
        <v>158</v>
      </c>
      <c r="C152" s="76" t="s">
        <v>7</v>
      </c>
      <c r="D152" s="78">
        <v>6514.4</v>
      </c>
    </row>
    <row r="153" spans="1:4" ht="15">
      <c r="A153" s="75">
        <v>7179000004</v>
      </c>
      <c r="B153" s="76" t="s">
        <v>160</v>
      </c>
      <c r="C153" s="76" t="s">
        <v>7</v>
      </c>
      <c r="D153" s="78">
        <v>7028.8</v>
      </c>
    </row>
    <row r="154" spans="1:4" ht="15">
      <c r="A154" s="75">
        <v>7179000005</v>
      </c>
      <c r="B154" s="76" t="s">
        <v>168</v>
      </c>
      <c r="C154" s="76" t="s">
        <v>7</v>
      </c>
      <c r="D154" s="78">
        <v>7028.8</v>
      </c>
    </row>
    <row r="155" spans="1:4" ht="15">
      <c r="A155" s="75">
        <v>7179000006</v>
      </c>
      <c r="B155" s="76" t="s">
        <v>164</v>
      </c>
      <c r="C155" s="76" t="s">
        <v>16</v>
      </c>
      <c r="D155" s="78">
        <v>3644.62</v>
      </c>
    </row>
    <row r="156" spans="1:4" ht="15">
      <c r="A156" s="75">
        <v>7180100010</v>
      </c>
      <c r="B156" s="76" t="s">
        <v>240</v>
      </c>
      <c r="C156" s="76" t="s">
        <v>30</v>
      </c>
      <c r="D156" s="77">
        <v>25.72</v>
      </c>
    </row>
    <row r="157" spans="1:4" ht="15">
      <c r="A157" s="75">
        <v>7180100040</v>
      </c>
      <c r="B157" s="76" t="s">
        <v>715</v>
      </c>
      <c r="C157" s="76" t="s">
        <v>30</v>
      </c>
      <c r="D157" s="77">
        <v>58.07</v>
      </c>
    </row>
    <row r="158" spans="1:4" ht="15">
      <c r="A158" s="75">
        <v>7200100020</v>
      </c>
      <c r="B158" s="76" t="s">
        <v>800</v>
      </c>
      <c r="C158" s="76" t="s">
        <v>7</v>
      </c>
      <c r="D158" s="77">
        <v>820.69</v>
      </c>
    </row>
    <row r="159" spans="1:4" ht="15">
      <c r="A159" s="75">
        <v>7200100030</v>
      </c>
      <c r="B159" s="76" t="s">
        <v>241</v>
      </c>
      <c r="C159" s="76" t="s">
        <v>7</v>
      </c>
      <c r="D159" s="77">
        <v>828.59</v>
      </c>
    </row>
    <row r="160" spans="1:4" ht="15">
      <c r="A160" s="75">
        <v>7200100040</v>
      </c>
      <c r="B160" s="76" t="s">
        <v>242</v>
      </c>
      <c r="C160" s="76" t="s">
        <v>7</v>
      </c>
      <c r="D160" s="77">
        <v>863.82</v>
      </c>
    </row>
    <row r="161" spans="1:4" ht="15">
      <c r="A161" s="75">
        <v>7200100060</v>
      </c>
      <c r="B161" s="76" t="s">
        <v>801</v>
      </c>
      <c r="C161" s="76" t="s">
        <v>7</v>
      </c>
      <c r="D161" s="77">
        <v>596.32</v>
      </c>
    </row>
    <row r="162" spans="1:4" ht="15">
      <c r="A162" s="75">
        <v>7200100070</v>
      </c>
      <c r="B162" s="76" t="s">
        <v>243</v>
      </c>
      <c r="C162" s="76" t="s">
        <v>7</v>
      </c>
      <c r="D162" s="77">
        <v>586.1</v>
      </c>
    </row>
    <row r="163" spans="1:4" ht="15">
      <c r="A163" s="75">
        <v>7200100080</v>
      </c>
      <c r="B163" s="76" t="s">
        <v>244</v>
      </c>
      <c r="C163" s="76" t="s">
        <v>7</v>
      </c>
      <c r="D163" s="77">
        <v>617.89</v>
      </c>
    </row>
    <row r="164" spans="1:4" ht="15">
      <c r="A164" s="75">
        <v>7200100360</v>
      </c>
      <c r="B164" s="76" t="s">
        <v>293</v>
      </c>
      <c r="C164" s="76" t="s">
        <v>7</v>
      </c>
      <c r="D164" s="77">
        <v>345.18</v>
      </c>
    </row>
    <row r="165" spans="1:4" ht="15">
      <c r="A165" s="75">
        <v>7200100370</v>
      </c>
      <c r="B165" s="76" t="s">
        <v>294</v>
      </c>
      <c r="C165" s="76" t="s">
        <v>16</v>
      </c>
      <c r="D165" s="77">
        <v>119.27</v>
      </c>
    </row>
    <row r="166" spans="1:4" ht="15">
      <c r="A166" s="75">
        <v>7200100375</v>
      </c>
      <c r="B166" s="76" t="s">
        <v>295</v>
      </c>
      <c r="C166" s="76" t="s">
        <v>16</v>
      </c>
      <c r="D166" s="77">
        <v>309.99</v>
      </c>
    </row>
    <row r="167" spans="1:4" ht="15">
      <c r="A167" s="75">
        <v>7200100480</v>
      </c>
      <c r="B167" s="76" t="s">
        <v>296</v>
      </c>
      <c r="C167" s="76" t="s">
        <v>7</v>
      </c>
      <c r="D167" s="77">
        <v>89.04</v>
      </c>
    </row>
    <row r="168" spans="1:4" ht="15">
      <c r="A168" s="75">
        <v>7210100280</v>
      </c>
      <c r="B168" s="76" t="s">
        <v>291</v>
      </c>
      <c r="C168" s="76" t="s">
        <v>5</v>
      </c>
      <c r="D168" s="77">
        <v>59.49</v>
      </c>
    </row>
    <row r="169" spans="1:4" ht="15">
      <c r="A169" s="75">
        <v>7210100320</v>
      </c>
      <c r="B169" s="76" t="s">
        <v>245</v>
      </c>
      <c r="C169" s="76" t="s">
        <v>16</v>
      </c>
      <c r="D169" s="77">
        <v>45.72</v>
      </c>
    </row>
    <row r="170" spans="1:4" ht="15">
      <c r="A170" s="75">
        <v>7210100360</v>
      </c>
      <c r="B170" s="76" t="s">
        <v>246</v>
      </c>
      <c r="C170" s="76" t="s">
        <v>16</v>
      </c>
      <c r="D170" s="77">
        <v>246.03</v>
      </c>
    </row>
    <row r="171" spans="1:4" ht="15">
      <c r="A171" s="75">
        <v>7210100420</v>
      </c>
      <c r="B171" s="76" t="s">
        <v>247</v>
      </c>
      <c r="C171" s="76" t="s">
        <v>7</v>
      </c>
      <c r="D171" s="78">
        <v>4463.37</v>
      </c>
    </row>
    <row r="172" spans="1:4" ht="15">
      <c r="A172" s="75">
        <v>7210100450</v>
      </c>
      <c r="B172" s="76" t="s">
        <v>44</v>
      </c>
      <c r="C172" s="76" t="s">
        <v>5</v>
      </c>
      <c r="D172" s="77">
        <v>151.46</v>
      </c>
    </row>
    <row r="173" spans="1:4" ht="15">
      <c r="A173" s="75">
        <v>7210100460</v>
      </c>
      <c r="B173" s="76" t="s">
        <v>248</v>
      </c>
      <c r="C173" s="76" t="s">
        <v>5</v>
      </c>
      <c r="D173" s="77">
        <v>15.14</v>
      </c>
    </row>
    <row r="174" spans="1:4" ht="15">
      <c r="A174" s="75">
        <v>7210100490</v>
      </c>
      <c r="B174" s="76" t="s">
        <v>172</v>
      </c>
      <c r="C174" s="76" t="s">
        <v>7</v>
      </c>
      <c r="D174" s="77">
        <v>443.25</v>
      </c>
    </row>
    <row r="175" spans="1:4" ht="15">
      <c r="A175" s="75">
        <v>7210100510</v>
      </c>
      <c r="B175" s="76" t="s">
        <v>170</v>
      </c>
      <c r="C175" s="76" t="s">
        <v>16</v>
      </c>
      <c r="D175" s="77">
        <v>40.1</v>
      </c>
    </row>
    <row r="176" spans="1:4" ht="15">
      <c r="A176" s="75">
        <v>7210100530</v>
      </c>
      <c r="B176" s="76" t="s">
        <v>171</v>
      </c>
      <c r="C176" s="76" t="s">
        <v>16</v>
      </c>
      <c r="D176" s="77">
        <v>69.84</v>
      </c>
    </row>
    <row r="177" spans="1:4" ht="15">
      <c r="A177" s="75">
        <v>7210100550</v>
      </c>
      <c r="B177" s="76" t="s">
        <v>249</v>
      </c>
      <c r="C177" s="76" t="s">
        <v>16</v>
      </c>
      <c r="D177" s="77">
        <v>37.34</v>
      </c>
    </row>
    <row r="178" spans="1:4" ht="15">
      <c r="A178" s="75">
        <v>7210100580</v>
      </c>
      <c r="B178" s="76" t="s">
        <v>250</v>
      </c>
      <c r="C178" s="76" t="s">
        <v>16</v>
      </c>
      <c r="D178" s="77">
        <v>178.3</v>
      </c>
    </row>
    <row r="179" spans="1:4" ht="15">
      <c r="A179" s="75">
        <v>7219000002</v>
      </c>
      <c r="B179" s="76" t="s">
        <v>791</v>
      </c>
      <c r="C179" s="76" t="s">
        <v>7</v>
      </c>
      <c r="D179" s="77">
        <v>19.64</v>
      </c>
    </row>
    <row r="180" spans="1:4" ht="15">
      <c r="A180" s="75">
        <v>7230100020</v>
      </c>
      <c r="B180" s="76" t="s">
        <v>253</v>
      </c>
      <c r="C180" s="76" t="s">
        <v>6</v>
      </c>
      <c r="D180" s="77">
        <v>106.39</v>
      </c>
    </row>
    <row r="181" spans="1:4" ht="15">
      <c r="A181" s="75">
        <v>7240100009</v>
      </c>
      <c r="B181" s="76" t="s">
        <v>286</v>
      </c>
      <c r="C181" s="76" t="s">
        <v>7</v>
      </c>
      <c r="D181" s="78">
        <v>5675.16</v>
      </c>
    </row>
    <row r="182" spans="1:4" ht="15">
      <c r="A182" s="75">
        <v>7260100020</v>
      </c>
      <c r="B182" s="76" t="s">
        <v>257</v>
      </c>
      <c r="C182" s="76" t="s">
        <v>16</v>
      </c>
      <c r="D182" s="77">
        <v>179.25</v>
      </c>
    </row>
    <row r="183" spans="1:4" ht="15">
      <c r="A183" s="75">
        <v>7260100030</v>
      </c>
      <c r="B183" s="76" t="s">
        <v>258</v>
      </c>
      <c r="C183" s="76" t="s">
        <v>16</v>
      </c>
      <c r="D183" s="77">
        <v>157.29</v>
      </c>
    </row>
    <row r="184" spans="1:4" ht="15">
      <c r="A184" s="75">
        <v>7260100040</v>
      </c>
      <c r="B184" s="76" t="s">
        <v>793</v>
      </c>
      <c r="C184" s="76" t="s">
        <v>16</v>
      </c>
      <c r="D184" s="77">
        <v>161.54</v>
      </c>
    </row>
    <row r="185" spans="1:4" ht="15">
      <c r="A185" s="75">
        <v>7260100060</v>
      </c>
      <c r="B185" s="76" t="s">
        <v>259</v>
      </c>
      <c r="C185" s="76" t="s">
        <v>16</v>
      </c>
      <c r="D185" s="77">
        <v>229.74</v>
      </c>
    </row>
    <row r="186" spans="1:4" ht="15">
      <c r="A186" s="75">
        <v>7260100070</v>
      </c>
      <c r="B186" s="76" t="s">
        <v>260</v>
      </c>
      <c r="C186" s="76" t="s">
        <v>16</v>
      </c>
      <c r="D186" s="77">
        <v>205.89</v>
      </c>
    </row>
    <row r="187" spans="1:4" ht="15">
      <c r="A187" s="75">
        <v>7260100080</v>
      </c>
      <c r="B187" s="76" t="s">
        <v>794</v>
      </c>
      <c r="C187" s="76" t="s">
        <v>16</v>
      </c>
      <c r="D187" s="77">
        <v>210.36</v>
      </c>
    </row>
    <row r="188" spans="1:4" ht="15">
      <c r="A188" s="75">
        <v>7260100100</v>
      </c>
      <c r="B188" s="76" t="s">
        <v>261</v>
      </c>
      <c r="C188" s="76" t="s">
        <v>16</v>
      </c>
      <c r="D188" s="77">
        <v>251.98</v>
      </c>
    </row>
    <row r="189" spans="1:4" ht="15">
      <c r="A189" s="75">
        <v>7260100110</v>
      </c>
      <c r="B189" s="76" t="s">
        <v>262</v>
      </c>
      <c r="C189" s="76" t="s">
        <v>16</v>
      </c>
      <c r="D189" s="77">
        <v>228.14</v>
      </c>
    </row>
    <row r="190" spans="1:4" ht="15">
      <c r="A190" s="75">
        <v>7260100120</v>
      </c>
      <c r="B190" s="76" t="s">
        <v>795</v>
      </c>
      <c r="C190" s="76" t="s">
        <v>16</v>
      </c>
      <c r="D190" s="77">
        <v>232.61</v>
      </c>
    </row>
    <row r="191" spans="1:4" ht="15">
      <c r="A191" s="75">
        <v>7260100140</v>
      </c>
      <c r="B191" s="76" t="s">
        <v>265</v>
      </c>
      <c r="C191" s="76" t="s">
        <v>16</v>
      </c>
      <c r="D191" s="77">
        <v>293.23</v>
      </c>
    </row>
    <row r="192" spans="1:4" ht="15">
      <c r="A192" s="75">
        <v>7260100150</v>
      </c>
      <c r="B192" s="76" t="s">
        <v>264</v>
      </c>
      <c r="C192" s="76" t="s">
        <v>16</v>
      </c>
      <c r="D192" s="77">
        <v>264.57</v>
      </c>
    </row>
    <row r="193" spans="1:4" ht="15">
      <c r="A193" s="75">
        <v>7260100160</v>
      </c>
      <c r="B193" s="76" t="s">
        <v>796</v>
      </c>
      <c r="C193" s="76" t="s">
        <v>16</v>
      </c>
      <c r="D193" s="77">
        <v>269.42</v>
      </c>
    </row>
    <row r="194" spans="1:4" ht="15">
      <c r="A194" s="75">
        <v>7260100170</v>
      </c>
      <c r="B194" s="76" t="s">
        <v>808</v>
      </c>
      <c r="C194" s="76" t="s">
        <v>16</v>
      </c>
      <c r="D194" s="77">
        <v>235.64</v>
      </c>
    </row>
    <row r="195" spans="1:4" ht="15">
      <c r="A195" s="75">
        <v>7260100180</v>
      </c>
      <c r="B195" s="76" t="s">
        <v>265</v>
      </c>
      <c r="C195" s="76" t="s">
        <v>16</v>
      </c>
      <c r="D195" s="77">
        <v>317.55</v>
      </c>
    </row>
    <row r="196" spans="1:4" ht="15">
      <c r="A196" s="75">
        <v>7260100190</v>
      </c>
      <c r="B196" s="76" t="s">
        <v>266</v>
      </c>
      <c r="C196" s="76" t="s">
        <v>16</v>
      </c>
      <c r="D196" s="77">
        <v>288.13</v>
      </c>
    </row>
    <row r="197" spans="1:4" ht="15">
      <c r="A197" s="75">
        <v>7260100200</v>
      </c>
      <c r="B197" s="76" t="s">
        <v>797</v>
      </c>
      <c r="C197" s="76" t="s">
        <v>16</v>
      </c>
      <c r="D197" s="77">
        <v>292.77</v>
      </c>
    </row>
    <row r="198" spans="1:4" ht="15">
      <c r="A198" s="75">
        <v>7260100220</v>
      </c>
      <c r="B198" s="76" t="s">
        <v>267</v>
      </c>
      <c r="C198" s="76" t="s">
        <v>16</v>
      </c>
      <c r="D198" s="77">
        <v>365.56</v>
      </c>
    </row>
    <row r="199" spans="1:4" ht="15">
      <c r="A199" s="75">
        <v>7260100230</v>
      </c>
      <c r="B199" s="76" t="s">
        <v>268</v>
      </c>
      <c r="C199" s="76" t="s">
        <v>16</v>
      </c>
      <c r="D199" s="77">
        <v>331.05</v>
      </c>
    </row>
    <row r="200" spans="1:4" ht="15">
      <c r="A200" s="75">
        <v>7260100240</v>
      </c>
      <c r="B200" s="76" t="s">
        <v>798</v>
      </c>
      <c r="C200" s="76" t="s">
        <v>16</v>
      </c>
      <c r="D200" s="77">
        <v>336.15</v>
      </c>
    </row>
    <row r="201" spans="1:4" ht="15">
      <c r="A201" s="75">
        <v>7260100270</v>
      </c>
      <c r="B201" s="76" t="s">
        <v>269</v>
      </c>
      <c r="C201" s="76" t="s">
        <v>16</v>
      </c>
      <c r="D201" s="77">
        <v>359.47</v>
      </c>
    </row>
    <row r="202" spans="1:4" ht="15">
      <c r="A202" s="75">
        <v>7260100280</v>
      </c>
      <c r="B202" s="76" t="s">
        <v>799</v>
      </c>
      <c r="C202" s="76" t="s">
        <v>16</v>
      </c>
      <c r="D202" s="77">
        <v>364.51</v>
      </c>
    </row>
    <row r="203" spans="1:4" ht="15">
      <c r="A203" s="75">
        <v>7260100300</v>
      </c>
      <c r="B203" s="76" t="s">
        <v>270</v>
      </c>
      <c r="C203" s="76" t="s">
        <v>16</v>
      </c>
      <c r="D203" s="77">
        <v>206.94</v>
      </c>
    </row>
    <row r="204" spans="1:4" ht="15">
      <c r="A204" s="75">
        <v>7260100310</v>
      </c>
      <c r="B204" s="76" t="s">
        <v>271</v>
      </c>
      <c r="C204" s="76" t="s">
        <v>16</v>
      </c>
      <c r="D204" s="77">
        <v>184.98</v>
      </c>
    </row>
    <row r="205" spans="1:4" ht="15">
      <c r="A205" s="75">
        <v>7260100320</v>
      </c>
      <c r="B205" s="76" t="s">
        <v>802</v>
      </c>
      <c r="C205" s="76" t="s">
        <v>16</v>
      </c>
      <c r="D205" s="77">
        <v>189.22</v>
      </c>
    </row>
    <row r="206" spans="1:4" ht="15">
      <c r="A206" s="75">
        <v>7260100350</v>
      </c>
      <c r="B206" s="76" t="s">
        <v>272</v>
      </c>
      <c r="C206" s="76" t="s">
        <v>16</v>
      </c>
      <c r="D206" s="77">
        <v>233.74</v>
      </c>
    </row>
    <row r="207" spans="1:4" ht="15">
      <c r="A207" s="75">
        <v>7260100360</v>
      </c>
      <c r="B207" s="76" t="s">
        <v>803</v>
      </c>
      <c r="C207" s="76" t="s">
        <v>16</v>
      </c>
      <c r="D207" s="77">
        <v>238.2</v>
      </c>
    </row>
    <row r="208" spans="1:4" ht="15">
      <c r="A208" s="75">
        <v>7260100380</v>
      </c>
      <c r="B208" s="76" t="s">
        <v>273</v>
      </c>
      <c r="C208" s="76" t="s">
        <v>16</v>
      </c>
      <c r="D208" s="77">
        <v>279.82</v>
      </c>
    </row>
    <row r="209" spans="1:4" ht="15">
      <c r="A209" s="75">
        <v>7260100390</v>
      </c>
      <c r="B209" s="76" t="s">
        <v>274</v>
      </c>
      <c r="C209" s="76" t="s">
        <v>16</v>
      </c>
      <c r="D209" s="77">
        <v>255.98</v>
      </c>
    </row>
    <row r="210" spans="1:4" ht="15">
      <c r="A210" s="75">
        <v>7260100400</v>
      </c>
      <c r="B210" s="76" t="s">
        <v>804</v>
      </c>
      <c r="C210" s="76" t="s">
        <v>16</v>
      </c>
      <c r="D210" s="77">
        <v>260.44</v>
      </c>
    </row>
    <row r="211" spans="1:4" ht="15">
      <c r="A211" s="75">
        <v>7260100420</v>
      </c>
      <c r="B211" s="76" t="s">
        <v>275</v>
      </c>
      <c r="C211" s="76" t="s">
        <v>16</v>
      </c>
      <c r="D211" s="77">
        <v>321.41</v>
      </c>
    </row>
    <row r="212" spans="1:4" ht="15">
      <c r="A212" s="75">
        <v>7260100430</v>
      </c>
      <c r="B212" s="76" t="s">
        <v>276</v>
      </c>
      <c r="C212" s="76" t="s">
        <v>16</v>
      </c>
      <c r="D212" s="77">
        <v>292.73</v>
      </c>
    </row>
    <row r="213" spans="1:4" ht="15">
      <c r="A213" s="75">
        <v>7260100440</v>
      </c>
      <c r="B213" s="76" t="s">
        <v>805</v>
      </c>
      <c r="C213" s="76" t="s">
        <v>16</v>
      </c>
      <c r="D213" s="77">
        <v>297.6</v>
      </c>
    </row>
    <row r="214" spans="1:4" ht="15">
      <c r="A214" s="75">
        <v>7260100460</v>
      </c>
      <c r="B214" s="76" t="s">
        <v>277</v>
      </c>
      <c r="C214" s="76" t="s">
        <v>16</v>
      </c>
      <c r="D214" s="77">
        <v>345.73</v>
      </c>
    </row>
    <row r="215" spans="1:4" ht="15">
      <c r="A215" s="75">
        <v>7260250040</v>
      </c>
      <c r="B215" s="76" t="s">
        <v>750</v>
      </c>
      <c r="C215" s="76" t="s">
        <v>16</v>
      </c>
      <c r="D215" s="77">
        <v>116.59</v>
      </c>
    </row>
    <row r="216" spans="1:4" ht="15">
      <c r="A216" s="75">
        <v>7260250320</v>
      </c>
      <c r="B216" s="76" t="s">
        <v>752</v>
      </c>
      <c r="C216" s="76" t="s">
        <v>16</v>
      </c>
      <c r="D216" s="77">
        <v>117.94</v>
      </c>
    </row>
    <row r="217" spans="1:4" ht="15">
      <c r="A217" s="75">
        <v>7260350050</v>
      </c>
      <c r="B217" s="76" t="s">
        <v>758</v>
      </c>
      <c r="C217" s="76" t="s">
        <v>16</v>
      </c>
      <c r="D217" s="77">
        <v>116.6</v>
      </c>
    </row>
    <row r="218" spans="1:4" ht="15">
      <c r="A218" s="75">
        <v>7260350290</v>
      </c>
      <c r="B218" s="76" t="s">
        <v>769</v>
      </c>
      <c r="C218" s="76" t="s">
        <v>16</v>
      </c>
      <c r="D218" s="77">
        <v>72.62</v>
      </c>
    </row>
    <row r="219" spans="1:4" ht="15">
      <c r="A219" s="75">
        <v>7260350320</v>
      </c>
      <c r="B219" s="76" t="s">
        <v>770</v>
      </c>
      <c r="C219" s="76" t="s">
        <v>16</v>
      </c>
      <c r="D219" s="77">
        <v>125.32</v>
      </c>
    </row>
    <row r="220" spans="1:4" ht="15">
      <c r="A220" s="75">
        <v>7260400290</v>
      </c>
      <c r="B220" s="76" t="s">
        <v>281</v>
      </c>
      <c r="C220" s="76" t="s">
        <v>16</v>
      </c>
      <c r="D220" s="77">
        <v>217.36</v>
      </c>
    </row>
    <row r="221" spans="1:4" ht="15">
      <c r="A221" s="75">
        <v>7260500170</v>
      </c>
      <c r="B221" s="76" t="s">
        <v>282</v>
      </c>
      <c r="C221" s="76" t="s">
        <v>16</v>
      </c>
      <c r="D221" s="77">
        <v>381.85</v>
      </c>
    </row>
    <row r="222" spans="1:4" ht="15">
      <c r="A222" s="75">
        <v>7260550010</v>
      </c>
      <c r="B222" s="76" t="s">
        <v>283</v>
      </c>
      <c r="C222" s="76" t="s">
        <v>16</v>
      </c>
      <c r="D222" s="77">
        <v>125.45</v>
      </c>
    </row>
    <row r="223" spans="1:4" ht="15">
      <c r="A223" s="75">
        <v>7260550020</v>
      </c>
      <c r="B223" s="76" t="s">
        <v>284</v>
      </c>
      <c r="C223" s="76" t="s">
        <v>16</v>
      </c>
      <c r="D223" s="77">
        <v>194.49</v>
      </c>
    </row>
    <row r="224" spans="1:4" ht="15">
      <c r="A224" s="75">
        <v>7260550030</v>
      </c>
      <c r="B224" s="76" t="s">
        <v>285</v>
      </c>
      <c r="C224" s="76" t="s">
        <v>16</v>
      </c>
      <c r="D224" s="77">
        <v>242.53</v>
      </c>
    </row>
    <row r="227" spans="1:4" ht="15">
      <c r="A227" s="75">
        <v>7220040090</v>
      </c>
      <c r="B227" s="76" t="s">
        <v>292</v>
      </c>
      <c r="C227" s="76" t="s">
        <v>16</v>
      </c>
      <c r="D227" s="77">
        <v>19</v>
      </c>
    </row>
    <row r="228" spans="1:4" ht="15">
      <c r="A228" s="75">
        <v>7220040100</v>
      </c>
      <c r="B228" s="76" t="s">
        <v>307</v>
      </c>
      <c r="C228" s="76" t="s">
        <v>16</v>
      </c>
      <c r="D228" s="77">
        <v>40.86</v>
      </c>
    </row>
    <row r="229" spans="1:4" ht="15">
      <c r="A229" s="75">
        <v>7220040110</v>
      </c>
      <c r="B229" s="76" t="s">
        <v>308</v>
      </c>
      <c r="C229" s="76" t="s">
        <v>16</v>
      </c>
      <c r="D229" s="77">
        <v>63.81</v>
      </c>
    </row>
    <row r="230" spans="1:4" ht="15">
      <c r="A230" s="75">
        <v>7220040120</v>
      </c>
      <c r="B230" s="76" t="s">
        <v>309</v>
      </c>
      <c r="C230" s="76" t="s">
        <v>16</v>
      </c>
      <c r="D230" s="77">
        <v>108.15</v>
      </c>
    </row>
    <row r="231" spans="1:4" ht="15">
      <c r="A231" s="75">
        <v>7220150010</v>
      </c>
      <c r="B231" s="76" t="s">
        <v>251</v>
      </c>
      <c r="C231" s="76" t="s">
        <v>16</v>
      </c>
      <c r="D231" s="77">
        <v>307.63</v>
      </c>
    </row>
    <row r="232" spans="1:4" ht="15">
      <c r="A232" s="75">
        <v>7220150020</v>
      </c>
      <c r="B232" s="76" t="s">
        <v>322</v>
      </c>
      <c r="C232" s="76" t="s">
        <v>16</v>
      </c>
      <c r="D232" s="77">
        <v>358.35</v>
      </c>
    </row>
    <row r="233" spans="1:4" ht="15">
      <c r="A233" s="75">
        <v>7220150030</v>
      </c>
      <c r="B233" s="76" t="s">
        <v>323</v>
      </c>
      <c r="C233" s="76" t="s">
        <v>16</v>
      </c>
      <c r="D233" s="77">
        <v>423.81</v>
      </c>
    </row>
    <row r="234" spans="1:4" ht="15">
      <c r="A234" s="75">
        <v>7220150150</v>
      </c>
      <c r="B234" s="76" t="s">
        <v>329</v>
      </c>
      <c r="C234" s="76" t="s">
        <v>16</v>
      </c>
      <c r="D234" s="77">
        <v>246.93</v>
      </c>
    </row>
    <row r="235" spans="1:4" ht="15">
      <c r="A235" s="75">
        <v>7220150160</v>
      </c>
      <c r="B235" s="76" t="s">
        <v>330</v>
      </c>
      <c r="C235" s="76" t="s">
        <v>16</v>
      </c>
      <c r="D235" s="77">
        <v>257.89</v>
      </c>
    </row>
    <row r="236" spans="1:4" ht="15">
      <c r="A236" s="75">
        <v>7220400010</v>
      </c>
      <c r="B236" s="76" t="s">
        <v>331</v>
      </c>
      <c r="C236" s="76" t="s">
        <v>7</v>
      </c>
      <c r="D236" s="77">
        <v>209.96</v>
      </c>
    </row>
    <row r="237" spans="1:4" ht="15">
      <c r="A237" s="75">
        <v>7220400060</v>
      </c>
      <c r="B237" s="76" t="s">
        <v>334</v>
      </c>
      <c r="C237" s="76" t="s">
        <v>7</v>
      </c>
      <c r="D237" s="77">
        <v>293.72</v>
      </c>
    </row>
    <row r="238" spans="1:4" ht="15">
      <c r="A238" s="75">
        <v>7220400070</v>
      </c>
      <c r="B238" s="76" t="s">
        <v>335</v>
      </c>
      <c r="C238" s="76" t="s">
        <v>7</v>
      </c>
      <c r="D238" s="77">
        <v>247.15</v>
      </c>
    </row>
    <row r="239" spans="1:4" ht="15">
      <c r="A239" s="75">
        <v>7220400110</v>
      </c>
      <c r="B239" s="76" t="s">
        <v>732</v>
      </c>
      <c r="C239" s="76" t="s">
        <v>7</v>
      </c>
      <c r="D239" s="77">
        <v>1215.83</v>
      </c>
    </row>
    <row r="240" spans="1:4" ht="15">
      <c r="A240" s="75">
        <v>7220400120</v>
      </c>
      <c r="B240" s="76" t="s">
        <v>338</v>
      </c>
      <c r="C240" s="76" t="s">
        <v>7</v>
      </c>
      <c r="D240" s="77">
        <v>1530.67</v>
      </c>
    </row>
    <row r="241" spans="1:4" ht="15">
      <c r="A241" s="75">
        <v>7220400130</v>
      </c>
      <c r="B241" s="76" t="s">
        <v>339</v>
      </c>
      <c r="C241" s="76" t="s">
        <v>7</v>
      </c>
      <c r="D241" s="77">
        <v>406.76</v>
      </c>
    </row>
    <row r="242" spans="1:4" ht="15">
      <c r="A242" s="75">
        <v>7220400190</v>
      </c>
      <c r="B242" s="76" t="s">
        <v>809</v>
      </c>
      <c r="C242" s="76" t="s">
        <v>7</v>
      </c>
      <c r="D242" s="77">
        <v>529.17</v>
      </c>
    </row>
    <row r="243" spans="1:4" ht="15">
      <c r="A243" s="75">
        <v>7220400210</v>
      </c>
      <c r="B243" s="76" t="s">
        <v>783</v>
      </c>
      <c r="C243" s="76" t="s">
        <v>7</v>
      </c>
      <c r="D243" s="77">
        <v>1508.51</v>
      </c>
    </row>
    <row r="244" spans="1:4" ht="15">
      <c r="A244" s="75">
        <v>7220400230</v>
      </c>
      <c r="B244" s="76" t="s">
        <v>739</v>
      </c>
      <c r="C244" s="76" t="s">
        <v>7</v>
      </c>
      <c r="D244" s="77">
        <v>2483.64</v>
      </c>
    </row>
    <row r="245" spans="1:4" ht="15">
      <c r="A245" s="75">
        <v>7220400240</v>
      </c>
      <c r="B245" s="76" t="s">
        <v>347</v>
      </c>
      <c r="C245" s="76" t="s">
        <v>7</v>
      </c>
      <c r="D245" s="77">
        <v>3120.21</v>
      </c>
    </row>
    <row r="246" spans="1:4" ht="15">
      <c r="A246" s="75">
        <v>7220450010</v>
      </c>
      <c r="B246" s="76" t="s">
        <v>351</v>
      </c>
      <c r="C246" s="76" t="s">
        <v>7</v>
      </c>
      <c r="D246" s="77">
        <v>153.93</v>
      </c>
    </row>
    <row r="247" spans="1:4" ht="15">
      <c r="A247" s="75">
        <v>7220450020</v>
      </c>
      <c r="B247" s="76" t="s">
        <v>352</v>
      </c>
      <c r="C247" s="76" t="s">
        <v>7</v>
      </c>
      <c r="D247" s="77">
        <v>349.75</v>
      </c>
    </row>
    <row r="248" spans="1:4" ht="15">
      <c r="A248" s="75">
        <v>7220450030</v>
      </c>
      <c r="B248" s="76" t="s">
        <v>353</v>
      </c>
      <c r="C248" s="76" t="s">
        <v>7</v>
      </c>
      <c r="D248" s="77">
        <v>545.55</v>
      </c>
    </row>
    <row r="249" spans="1:4" ht="15">
      <c r="A249" s="75">
        <v>7220450060</v>
      </c>
      <c r="B249" s="76" t="s">
        <v>766</v>
      </c>
      <c r="C249" s="76" t="s">
        <v>7</v>
      </c>
      <c r="D249" s="77">
        <v>1191.73</v>
      </c>
    </row>
    <row r="250" spans="1:4" ht="15">
      <c r="A250" s="75">
        <v>7220450090</v>
      </c>
      <c r="B250" s="76" t="s">
        <v>357</v>
      </c>
      <c r="C250" s="76" t="s">
        <v>7</v>
      </c>
      <c r="D250" s="77">
        <v>668.47</v>
      </c>
    </row>
    <row r="251" spans="1:4" ht="15">
      <c r="A251" s="75">
        <v>7220450130</v>
      </c>
      <c r="B251" s="76" t="s">
        <v>360</v>
      </c>
      <c r="C251" s="76" t="s">
        <v>7</v>
      </c>
      <c r="D251" s="77">
        <v>294.7</v>
      </c>
    </row>
    <row r="252" spans="1:4" ht="15">
      <c r="A252" s="75">
        <v>7220450140</v>
      </c>
      <c r="B252" s="76" t="s">
        <v>361</v>
      </c>
      <c r="C252" s="76" t="s">
        <v>7</v>
      </c>
      <c r="D252" s="77">
        <v>659.99</v>
      </c>
    </row>
    <row r="253" spans="1:4" ht="15">
      <c r="A253" s="75">
        <v>7220450200</v>
      </c>
      <c r="B253" s="76" t="s">
        <v>367</v>
      </c>
      <c r="C253" s="76" t="s">
        <v>7</v>
      </c>
      <c r="D253" s="77">
        <v>874.57</v>
      </c>
    </row>
    <row r="254" spans="1:4" ht="15">
      <c r="A254" s="75">
        <v>7220450210</v>
      </c>
      <c r="B254" s="76" t="s">
        <v>368</v>
      </c>
      <c r="C254" s="76" t="s">
        <v>7</v>
      </c>
      <c r="D254" s="77">
        <v>1364.24</v>
      </c>
    </row>
    <row r="255" spans="1:4" ht="15">
      <c r="A255" s="75">
        <v>7220450240</v>
      </c>
      <c r="B255" s="76" t="s">
        <v>771</v>
      </c>
      <c r="C255" s="76" t="s">
        <v>7</v>
      </c>
      <c r="D255" s="77">
        <v>2980.14</v>
      </c>
    </row>
    <row r="256" spans="1:4" ht="15">
      <c r="A256" s="75">
        <v>7220450270</v>
      </c>
      <c r="B256" s="76" t="s">
        <v>371</v>
      </c>
      <c r="C256" s="76" t="s">
        <v>7</v>
      </c>
      <c r="D256" s="77">
        <v>1801.24</v>
      </c>
    </row>
    <row r="257" spans="1:4" ht="15">
      <c r="A257" s="75">
        <v>7220500010</v>
      </c>
      <c r="B257" s="76" t="s">
        <v>383</v>
      </c>
      <c r="C257" s="76" t="s">
        <v>7</v>
      </c>
      <c r="D257" s="77">
        <v>97.9</v>
      </c>
    </row>
    <row r="258" spans="1:4" ht="15">
      <c r="A258" s="75">
        <v>7220500020</v>
      </c>
      <c r="B258" s="76" t="s">
        <v>384</v>
      </c>
      <c r="C258" s="76" t="s">
        <v>7</v>
      </c>
      <c r="D258" s="77">
        <v>293.72</v>
      </c>
    </row>
    <row r="259" spans="1:4" ht="15">
      <c r="A259" s="75">
        <v>7220500030</v>
      </c>
      <c r="B259" s="76" t="s">
        <v>385</v>
      </c>
      <c r="C259" s="76" t="s">
        <v>7</v>
      </c>
      <c r="D259" s="77">
        <v>489.52</v>
      </c>
    </row>
    <row r="260" spans="1:4" ht="15">
      <c r="A260" s="75">
        <v>7220500040</v>
      </c>
      <c r="B260" s="76" t="s">
        <v>742</v>
      </c>
      <c r="C260" s="76" t="s">
        <v>7</v>
      </c>
      <c r="D260" s="77">
        <v>685.34</v>
      </c>
    </row>
    <row r="261" spans="1:4" ht="15">
      <c r="A261" s="75">
        <v>7220500080</v>
      </c>
      <c r="B261" s="76" t="s">
        <v>387</v>
      </c>
      <c r="C261" s="76" t="s">
        <v>7</v>
      </c>
      <c r="D261" s="77">
        <v>363.26</v>
      </c>
    </row>
    <row r="262" spans="1:4" ht="15">
      <c r="A262" s="75">
        <v>7220500100</v>
      </c>
      <c r="B262" s="76" t="s">
        <v>388</v>
      </c>
      <c r="C262" s="76" t="s">
        <v>7</v>
      </c>
      <c r="D262" s="77">
        <v>847.6</v>
      </c>
    </row>
    <row r="263" spans="1:4" ht="15">
      <c r="A263" s="75">
        <v>7220500130</v>
      </c>
      <c r="B263" s="76" t="s">
        <v>390</v>
      </c>
      <c r="C263" s="76" t="s">
        <v>7</v>
      </c>
      <c r="D263" s="77">
        <v>182.65</v>
      </c>
    </row>
    <row r="264" spans="1:4" ht="15">
      <c r="A264" s="75">
        <v>7220500160</v>
      </c>
      <c r="B264" s="76" t="s">
        <v>393</v>
      </c>
      <c r="C264" s="76" t="s">
        <v>7</v>
      </c>
      <c r="D264" s="77">
        <v>1278.51</v>
      </c>
    </row>
    <row r="265" spans="1:4" ht="15">
      <c r="A265" s="75">
        <v>7220500190</v>
      </c>
      <c r="B265" s="76" t="s">
        <v>395</v>
      </c>
      <c r="C265" s="76" t="s">
        <v>7</v>
      </c>
      <c r="D265" s="77">
        <v>244.83</v>
      </c>
    </row>
    <row r="266" spans="1:4" ht="15">
      <c r="A266" s="75">
        <v>7220500200</v>
      </c>
      <c r="B266" s="76" t="s">
        <v>396</v>
      </c>
      <c r="C266" s="76" t="s">
        <v>7</v>
      </c>
      <c r="D266" s="77">
        <v>734.51</v>
      </c>
    </row>
    <row r="267" spans="1:4" ht="15">
      <c r="A267" s="75">
        <v>7220500220</v>
      </c>
      <c r="B267" s="76" t="s">
        <v>398</v>
      </c>
      <c r="C267" s="76" t="s">
        <v>7</v>
      </c>
      <c r="D267" s="77">
        <v>1713.83</v>
      </c>
    </row>
    <row r="268" spans="1:4" ht="15">
      <c r="A268" s="75">
        <v>7220500230</v>
      </c>
      <c r="B268" s="76" t="s">
        <v>772</v>
      </c>
      <c r="C268" s="76" t="s">
        <v>7</v>
      </c>
      <c r="D268" s="77">
        <v>2203.51</v>
      </c>
    </row>
    <row r="269" spans="1:4" ht="15">
      <c r="A269" s="75">
        <v>7220500250</v>
      </c>
      <c r="B269" s="76" t="s">
        <v>399</v>
      </c>
      <c r="C269" s="76" t="s">
        <v>7</v>
      </c>
      <c r="D269" s="77">
        <v>319.62</v>
      </c>
    </row>
    <row r="270" spans="1:4" ht="15">
      <c r="A270" s="75">
        <v>7220500280</v>
      </c>
      <c r="B270" s="76" t="s">
        <v>402</v>
      </c>
      <c r="C270" s="76" t="s">
        <v>7</v>
      </c>
      <c r="D270" s="77">
        <v>2237.4</v>
      </c>
    </row>
    <row r="271" spans="1:4" ht="15">
      <c r="A271" s="75">
        <v>7220500320</v>
      </c>
      <c r="B271" s="76" t="s">
        <v>405</v>
      </c>
      <c r="C271" s="76" t="s">
        <v>7</v>
      </c>
      <c r="D271" s="77">
        <v>1204.29</v>
      </c>
    </row>
    <row r="272" spans="1:4" ht="15">
      <c r="A272" s="75">
        <v>7220550200</v>
      </c>
      <c r="B272" s="76" t="s">
        <v>774</v>
      </c>
      <c r="C272" s="76" t="s">
        <v>7</v>
      </c>
      <c r="D272" s="77">
        <v>1018.83</v>
      </c>
    </row>
    <row r="273" spans="1:4" ht="15">
      <c r="A273" s="75">
        <v>7220550240</v>
      </c>
      <c r="B273" s="76" t="s">
        <v>776</v>
      </c>
      <c r="C273" s="76" t="s">
        <v>7</v>
      </c>
      <c r="D273" s="77">
        <v>3124.41</v>
      </c>
    </row>
    <row r="274" spans="1:4" ht="15">
      <c r="A274" s="75">
        <v>7221100510</v>
      </c>
      <c r="B274" s="76" t="s">
        <v>420</v>
      </c>
      <c r="C274" s="76" t="s">
        <v>7</v>
      </c>
      <c r="D274" s="77">
        <v>155.7</v>
      </c>
    </row>
    <row r="275" spans="1:4" ht="15">
      <c r="A275" s="75">
        <v>7221100520</v>
      </c>
      <c r="B275" s="76" t="s">
        <v>421</v>
      </c>
      <c r="C275" s="76" t="s">
        <v>7</v>
      </c>
      <c r="D275" s="77">
        <v>208.81</v>
      </c>
    </row>
    <row r="276" spans="1:4" ht="15">
      <c r="A276" s="75">
        <v>7221100530</v>
      </c>
      <c r="B276" s="76" t="s">
        <v>422</v>
      </c>
      <c r="C276" s="76" t="s">
        <v>7</v>
      </c>
      <c r="D276" s="77">
        <v>322.37</v>
      </c>
    </row>
    <row r="277" spans="1:4" ht="15">
      <c r="A277" s="75">
        <v>7221100540</v>
      </c>
      <c r="B277" s="76" t="s">
        <v>423</v>
      </c>
      <c r="C277" s="76" t="s">
        <v>7</v>
      </c>
      <c r="D277" s="77">
        <v>479.89</v>
      </c>
    </row>
    <row r="278" spans="1:4" ht="15">
      <c r="A278" s="75">
        <v>7221100670</v>
      </c>
      <c r="B278" s="76" t="s">
        <v>427</v>
      </c>
      <c r="C278" s="76" t="s">
        <v>7</v>
      </c>
      <c r="D278" s="77">
        <v>166.69</v>
      </c>
    </row>
    <row r="279" spans="1:4" ht="15">
      <c r="A279" s="75">
        <v>7221100680</v>
      </c>
      <c r="B279" s="76" t="s">
        <v>428</v>
      </c>
      <c r="C279" s="76" t="s">
        <v>7</v>
      </c>
      <c r="D279" s="77">
        <v>236.29</v>
      </c>
    </row>
    <row r="280" spans="1:4" ht="15">
      <c r="A280" s="75">
        <v>7221100690</v>
      </c>
      <c r="B280" s="76" t="s">
        <v>429</v>
      </c>
      <c r="C280" s="76" t="s">
        <v>7</v>
      </c>
      <c r="D280" s="77">
        <v>342.52</v>
      </c>
    </row>
    <row r="281" spans="1:4" ht="15">
      <c r="A281" s="75">
        <v>7221100700</v>
      </c>
      <c r="B281" s="76" t="s">
        <v>430</v>
      </c>
      <c r="C281" s="76" t="s">
        <v>7</v>
      </c>
      <c r="D281" s="77">
        <v>544.01</v>
      </c>
    </row>
    <row r="282" spans="1:4" ht="15">
      <c r="A282" s="75">
        <v>7221100710</v>
      </c>
      <c r="B282" s="76" t="s">
        <v>431</v>
      </c>
      <c r="C282" s="76" t="s">
        <v>7</v>
      </c>
      <c r="D282" s="77">
        <v>718.01</v>
      </c>
    </row>
    <row r="283" spans="1:4" ht="15">
      <c r="A283" s="75">
        <v>7221100830</v>
      </c>
      <c r="B283" s="76" t="s">
        <v>436</v>
      </c>
      <c r="C283" s="76" t="s">
        <v>7</v>
      </c>
      <c r="D283" s="77">
        <v>183.17</v>
      </c>
    </row>
    <row r="284" spans="1:4" ht="15">
      <c r="A284" s="75">
        <v>7221100840</v>
      </c>
      <c r="B284" s="76" t="s">
        <v>437</v>
      </c>
      <c r="C284" s="76" t="s">
        <v>7</v>
      </c>
      <c r="D284" s="77">
        <v>241.78</v>
      </c>
    </row>
    <row r="285" spans="1:4" ht="15">
      <c r="A285" s="75">
        <v>7221100850</v>
      </c>
      <c r="B285" s="76" t="s">
        <v>438</v>
      </c>
      <c r="C285" s="76" t="s">
        <v>7</v>
      </c>
      <c r="D285" s="77">
        <v>395.64</v>
      </c>
    </row>
    <row r="286" spans="1:4" ht="15">
      <c r="A286" s="75">
        <v>7221100860</v>
      </c>
      <c r="B286" s="76" t="s">
        <v>439</v>
      </c>
      <c r="C286" s="76" t="s">
        <v>7</v>
      </c>
      <c r="D286" s="77">
        <v>692.78</v>
      </c>
    </row>
    <row r="287" spans="1:4" ht="15">
      <c r="A287" s="75">
        <v>7221100870</v>
      </c>
      <c r="B287" s="76" t="s">
        <v>440</v>
      </c>
      <c r="C287" s="76" t="s">
        <v>7</v>
      </c>
      <c r="D287" s="77">
        <v>877.37</v>
      </c>
    </row>
    <row r="288" spans="1:4" ht="15">
      <c r="A288" s="75">
        <v>7221101210</v>
      </c>
      <c r="B288" s="76" t="s">
        <v>454</v>
      </c>
      <c r="C288" s="76" t="s">
        <v>7</v>
      </c>
      <c r="D288" s="77">
        <v>311.38</v>
      </c>
    </row>
    <row r="289" spans="1:4" ht="15">
      <c r="A289" s="75">
        <v>7221101560</v>
      </c>
      <c r="B289" s="76" t="s">
        <v>734</v>
      </c>
      <c r="C289" s="76" t="s">
        <v>7</v>
      </c>
      <c r="D289" s="77">
        <v>313.22</v>
      </c>
    </row>
    <row r="290" spans="1:4" ht="15">
      <c r="A290" s="75">
        <v>7221206670</v>
      </c>
      <c r="B290" s="76" t="s">
        <v>468</v>
      </c>
      <c r="C290" s="76" t="s">
        <v>7</v>
      </c>
      <c r="D290" s="77">
        <v>871.1</v>
      </c>
    </row>
    <row r="291" spans="1:4" ht="15">
      <c r="A291" s="75">
        <v>7222000010</v>
      </c>
      <c r="B291" s="76" t="s">
        <v>480</v>
      </c>
      <c r="C291" s="76" t="s">
        <v>7</v>
      </c>
      <c r="D291" s="77">
        <v>8.35</v>
      </c>
    </row>
    <row r="292" spans="1:4" ht="15">
      <c r="A292" s="75">
        <v>7222000020</v>
      </c>
      <c r="B292" s="76" t="s">
        <v>481</v>
      </c>
      <c r="C292" s="76" t="s">
        <v>7</v>
      </c>
      <c r="D292" s="77">
        <v>7.32</v>
      </c>
    </row>
    <row r="293" spans="1:4" ht="15">
      <c r="A293" s="75">
        <v>7222000030</v>
      </c>
      <c r="B293" s="76" t="s">
        <v>482</v>
      </c>
      <c r="C293" s="76" t="s">
        <v>7</v>
      </c>
      <c r="D293" s="77">
        <v>13.26</v>
      </c>
    </row>
    <row r="294" spans="1:4" ht="15">
      <c r="A294" s="75">
        <v>7222000040</v>
      </c>
      <c r="B294" s="76" t="s">
        <v>483</v>
      </c>
      <c r="C294" s="76" t="s">
        <v>7</v>
      </c>
      <c r="D294" s="77">
        <v>24.13</v>
      </c>
    </row>
    <row r="295" spans="1:4" ht="15">
      <c r="A295" s="75">
        <v>7222000050</v>
      </c>
      <c r="B295" s="76" t="s">
        <v>484</v>
      </c>
      <c r="C295" s="76" t="s">
        <v>7</v>
      </c>
      <c r="D295" s="77">
        <v>47.31</v>
      </c>
    </row>
    <row r="296" spans="1:4" ht="15">
      <c r="A296" s="75">
        <v>7222000060</v>
      </c>
      <c r="B296" s="76" t="s">
        <v>485</v>
      </c>
      <c r="C296" s="76" t="s">
        <v>7</v>
      </c>
      <c r="D296" s="77">
        <v>58.06</v>
      </c>
    </row>
    <row r="297" spans="1:4" ht="15">
      <c r="A297" s="75">
        <v>7222000310</v>
      </c>
      <c r="B297" s="76" t="s">
        <v>495</v>
      </c>
      <c r="C297" s="76" t="s">
        <v>7</v>
      </c>
      <c r="D297" s="77">
        <v>5.08</v>
      </c>
    </row>
    <row r="298" spans="1:4" ht="15">
      <c r="A298" s="75">
        <v>7222000320</v>
      </c>
      <c r="B298" s="76" t="s">
        <v>496</v>
      </c>
      <c r="C298" s="76" t="s">
        <v>7</v>
      </c>
      <c r="D298" s="77">
        <v>7.13</v>
      </c>
    </row>
    <row r="299" spans="1:4" ht="15">
      <c r="A299" s="75">
        <v>7222000400</v>
      </c>
      <c r="B299" s="76" t="s">
        <v>500</v>
      </c>
      <c r="C299" s="76" t="s">
        <v>7</v>
      </c>
      <c r="D299" s="77">
        <v>1575.31</v>
      </c>
    </row>
    <row r="300" spans="1:4" ht="15">
      <c r="A300" s="75">
        <v>7222000410</v>
      </c>
      <c r="B300" s="76" t="s">
        <v>501</v>
      </c>
      <c r="C300" s="76" t="s">
        <v>7</v>
      </c>
      <c r="D300" s="77">
        <v>1833.11</v>
      </c>
    </row>
    <row r="301" spans="1:4" ht="15">
      <c r="A301" s="75">
        <v>7222000420</v>
      </c>
      <c r="B301" s="76" t="s">
        <v>502</v>
      </c>
      <c r="C301" s="76" t="s">
        <v>7</v>
      </c>
      <c r="D301" s="77">
        <v>2499.67</v>
      </c>
    </row>
    <row r="302" spans="1:4" ht="15">
      <c r="A302" s="75">
        <v>7222000480</v>
      </c>
      <c r="B302" s="76" t="s">
        <v>504</v>
      </c>
      <c r="C302" s="76" t="s">
        <v>7</v>
      </c>
      <c r="D302" s="77">
        <v>449.58</v>
      </c>
    </row>
    <row r="303" spans="1:4" ht="15">
      <c r="A303" s="75">
        <v>7222000590</v>
      </c>
      <c r="B303" s="76" t="s">
        <v>507</v>
      </c>
      <c r="C303" s="76" t="s">
        <v>7</v>
      </c>
      <c r="D303" s="77">
        <v>2050.07</v>
      </c>
    </row>
    <row r="304" spans="1:4" ht="15">
      <c r="A304" s="75">
        <v>7222000730</v>
      </c>
      <c r="B304" s="76" t="s">
        <v>509</v>
      </c>
      <c r="C304" s="76" t="s">
        <v>7</v>
      </c>
      <c r="D304" s="77">
        <v>305.72</v>
      </c>
    </row>
    <row r="305" spans="1:4" ht="15">
      <c r="A305" s="75">
        <v>7222500010</v>
      </c>
      <c r="B305" s="76" t="s">
        <v>511</v>
      </c>
      <c r="C305" s="76" t="s">
        <v>7</v>
      </c>
      <c r="D305" s="77">
        <v>292.81</v>
      </c>
    </row>
    <row r="306" spans="1:4" ht="15">
      <c r="A306" s="75">
        <v>7222500020</v>
      </c>
      <c r="B306" s="76" t="s">
        <v>512</v>
      </c>
      <c r="C306" s="76" t="s">
        <v>7</v>
      </c>
      <c r="D306" s="77">
        <v>396.69</v>
      </c>
    </row>
    <row r="307" spans="1:4" ht="15">
      <c r="A307" s="75">
        <v>7222500030</v>
      </c>
      <c r="B307" s="76" t="s">
        <v>513</v>
      </c>
      <c r="C307" s="76" t="s">
        <v>7</v>
      </c>
      <c r="D307" s="77">
        <v>479.37</v>
      </c>
    </row>
    <row r="308" spans="1:4" ht="15">
      <c r="A308" s="75">
        <v>7222500040</v>
      </c>
      <c r="B308" s="76" t="s">
        <v>514</v>
      </c>
      <c r="C308" s="76" t="s">
        <v>7</v>
      </c>
      <c r="D308" s="77">
        <v>1298.05</v>
      </c>
    </row>
    <row r="309" spans="1:4" ht="15">
      <c r="A309" s="75">
        <v>7222500050</v>
      </c>
      <c r="B309" s="76" t="s">
        <v>515</v>
      </c>
      <c r="C309" s="76" t="s">
        <v>7</v>
      </c>
      <c r="D309" s="77">
        <v>2261.8</v>
      </c>
    </row>
    <row r="310" spans="1:4" ht="15">
      <c r="A310" s="75">
        <v>7222520010</v>
      </c>
      <c r="B310" s="76" t="s">
        <v>520</v>
      </c>
      <c r="C310" s="76" t="s">
        <v>7</v>
      </c>
      <c r="D310" s="77">
        <v>890.41</v>
      </c>
    </row>
    <row r="311" spans="1:4" ht="15">
      <c r="A311" s="75">
        <v>7222520020</v>
      </c>
      <c r="B311" s="76" t="s">
        <v>521</v>
      </c>
      <c r="C311" s="76" t="s">
        <v>7</v>
      </c>
      <c r="D311" s="77">
        <v>1106.85</v>
      </c>
    </row>
    <row r="312" spans="1:4" ht="15">
      <c r="A312" s="75">
        <v>7222520040</v>
      </c>
      <c r="B312" s="76" t="s">
        <v>523</v>
      </c>
      <c r="C312" s="76" t="s">
        <v>7</v>
      </c>
      <c r="D312" s="77">
        <v>3256.07</v>
      </c>
    </row>
    <row r="313" spans="1:4" ht="15">
      <c r="A313" s="75">
        <v>7222900010</v>
      </c>
      <c r="B313" s="76" t="s">
        <v>535</v>
      </c>
      <c r="C313" s="76" t="s">
        <v>7</v>
      </c>
      <c r="D313" s="77">
        <v>3030.42</v>
      </c>
    </row>
    <row r="314" spans="1:4" ht="15">
      <c r="A314" s="75">
        <v>7222940040</v>
      </c>
      <c r="B314" s="76" t="s">
        <v>538</v>
      </c>
      <c r="C314" s="76" t="s">
        <v>7</v>
      </c>
      <c r="D314" s="77">
        <v>1929.21</v>
      </c>
    </row>
    <row r="315" spans="1:4" ht="15">
      <c r="A315" s="75">
        <v>7222940050</v>
      </c>
      <c r="B315" s="76" t="s">
        <v>539</v>
      </c>
      <c r="C315" s="76" t="s">
        <v>7</v>
      </c>
      <c r="D315" s="77">
        <v>2756.02</v>
      </c>
    </row>
    <row r="316" spans="1:4" ht="15">
      <c r="A316" s="75">
        <v>7223000570</v>
      </c>
      <c r="B316" s="76" t="s">
        <v>549</v>
      </c>
      <c r="C316" s="76" t="s">
        <v>7</v>
      </c>
      <c r="D316" s="77">
        <v>194.15</v>
      </c>
    </row>
    <row r="317" spans="1:4" ht="15">
      <c r="A317" s="75">
        <v>7223000600</v>
      </c>
      <c r="B317" s="76" t="s">
        <v>552</v>
      </c>
      <c r="C317" s="76" t="s">
        <v>7</v>
      </c>
      <c r="D317" s="77">
        <v>531.33</v>
      </c>
    </row>
    <row r="318" spans="1:4" ht="15">
      <c r="A318" s="75">
        <v>7223000860</v>
      </c>
      <c r="B318" s="76" t="s">
        <v>555</v>
      </c>
      <c r="C318" s="76" t="s">
        <v>7</v>
      </c>
      <c r="D318" s="77">
        <v>198.23</v>
      </c>
    </row>
    <row r="319" spans="1:4" ht="15">
      <c r="A319" s="75">
        <v>7223000870</v>
      </c>
      <c r="B319" s="76" t="s">
        <v>556</v>
      </c>
      <c r="C319" s="76" t="s">
        <v>7</v>
      </c>
      <c r="D319" s="77">
        <v>230.93</v>
      </c>
    </row>
    <row r="320" spans="1:4" ht="15">
      <c r="A320" s="75">
        <v>7223000890</v>
      </c>
      <c r="B320" s="76" t="s">
        <v>558</v>
      </c>
      <c r="C320" s="76" t="s">
        <v>7</v>
      </c>
      <c r="D320" s="77">
        <v>629.43</v>
      </c>
    </row>
    <row r="321" spans="1:4" ht="15">
      <c r="A321" s="75">
        <v>7223002140</v>
      </c>
      <c r="B321" s="76" t="s">
        <v>567</v>
      </c>
      <c r="C321" s="76" t="s">
        <v>7</v>
      </c>
      <c r="D321" s="77">
        <v>173.71</v>
      </c>
    </row>
    <row r="322" spans="1:4" ht="15">
      <c r="A322" s="75">
        <v>7223002430</v>
      </c>
      <c r="B322" s="76" t="s">
        <v>571</v>
      </c>
      <c r="C322" s="76" t="s">
        <v>7</v>
      </c>
      <c r="D322" s="77">
        <v>347.41</v>
      </c>
    </row>
    <row r="323" spans="1:4" ht="15">
      <c r="A323" s="75">
        <v>7223002450</v>
      </c>
      <c r="B323" s="76" t="s">
        <v>573</v>
      </c>
      <c r="C323" s="76" t="s">
        <v>7</v>
      </c>
      <c r="D323" s="77">
        <v>653.95</v>
      </c>
    </row>
    <row r="324" spans="1:4" ht="15">
      <c r="A324" s="75">
        <v>7223002460</v>
      </c>
      <c r="B324" s="76" t="s">
        <v>745</v>
      </c>
      <c r="C324" s="76" t="s">
        <v>7</v>
      </c>
      <c r="D324" s="77">
        <v>1083.11</v>
      </c>
    </row>
    <row r="325" spans="1:4" ht="15">
      <c r="A325" s="75">
        <v>7223002470</v>
      </c>
      <c r="B325" s="76" t="s">
        <v>574</v>
      </c>
      <c r="C325" s="76" t="s">
        <v>7</v>
      </c>
      <c r="D325" s="77">
        <v>1185.29</v>
      </c>
    </row>
    <row r="326" spans="1:4" ht="15">
      <c r="A326" s="75">
        <v>7223002990</v>
      </c>
      <c r="B326" s="76" t="s">
        <v>581</v>
      </c>
      <c r="C326" s="76" t="s">
        <v>7</v>
      </c>
      <c r="D326" s="77">
        <v>73.57</v>
      </c>
    </row>
    <row r="327" spans="1:4" ht="15">
      <c r="A327" s="75">
        <v>7223003000</v>
      </c>
      <c r="B327" s="76" t="s">
        <v>582</v>
      </c>
      <c r="C327" s="76" t="s">
        <v>7</v>
      </c>
      <c r="D327" s="77">
        <v>87.87</v>
      </c>
    </row>
    <row r="328" spans="1:4" ht="15">
      <c r="A328" s="75">
        <v>7223003010</v>
      </c>
      <c r="B328" s="76" t="s">
        <v>583</v>
      </c>
      <c r="C328" s="76" t="s">
        <v>7</v>
      </c>
      <c r="D328" s="77">
        <v>216.2</v>
      </c>
    </row>
    <row r="329" spans="1:4" ht="15">
      <c r="A329" s="75">
        <v>7223003020</v>
      </c>
      <c r="B329" s="76" t="s">
        <v>584</v>
      </c>
      <c r="C329" s="76" t="s">
        <v>7</v>
      </c>
      <c r="D329" s="77">
        <v>224.8</v>
      </c>
    </row>
    <row r="330" spans="1:4" ht="15">
      <c r="A330" s="75">
        <v>7223004090</v>
      </c>
      <c r="B330" s="76" t="s">
        <v>592</v>
      </c>
      <c r="C330" s="76" t="s">
        <v>7</v>
      </c>
      <c r="D330" s="77">
        <v>561.99</v>
      </c>
    </row>
    <row r="331" spans="1:4" ht="15">
      <c r="A331" s="75">
        <v>7223004190</v>
      </c>
      <c r="B331" s="76" t="s">
        <v>747</v>
      </c>
      <c r="C331" s="76" t="s">
        <v>7</v>
      </c>
      <c r="D331" s="77">
        <v>224.8</v>
      </c>
    </row>
    <row r="332" spans="1:4" ht="15">
      <c r="A332" s="75">
        <v>7223004200</v>
      </c>
      <c r="B332" s="76" t="s">
        <v>748</v>
      </c>
      <c r="C332" s="76" t="s">
        <v>7</v>
      </c>
      <c r="D332" s="77">
        <v>300.41</v>
      </c>
    </row>
    <row r="333" spans="1:4" ht="15">
      <c r="A333" s="75">
        <v>7223004210</v>
      </c>
      <c r="B333" s="76" t="s">
        <v>595</v>
      </c>
      <c r="C333" s="76" t="s">
        <v>7</v>
      </c>
      <c r="D333" s="77">
        <v>265.67</v>
      </c>
    </row>
    <row r="334" spans="1:4" ht="15">
      <c r="A334" s="75">
        <v>7223004220</v>
      </c>
      <c r="B334" s="76" t="s">
        <v>596</v>
      </c>
      <c r="C334" s="76" t="s">
        <v>7</v>
      </c>
      <c r="D334" s="77">
        <v>361.72</v>
      </c>
    </row>
    <row r="335" spans="1:4" ht="15">
      <c r="A335" s="75">
        <v>7223004240</v>
      </c>
      <c r="B335" s="76" t="s">
        <v>768</v>
      </c>
      <c r="C335" s="76" t="s">
        <v>7</v>
      </c>
      <c r="D335" s="77">
        <v>392.37</v>
      </c>
    </row>
    <row r="336" spans="1:4" ht="15">
      <c r="A336" s="75">
        <v>7223004280</v>
      </c>
      <c r="B336" s="76" t="s">
        <v>598</v>
      </c>
      <c r="C336" s="76" t="s">
        <v>7</v>
      </c>
      <c r="D336" s="77">
        <v>523.16</v>
      </c>
    </row>
    <row r="337" spans="1:4" ht="15">
      <c r="A337" s="75">
        <v>7223004290</v>
      </c>
      <c r="B337" s="76" t="s">
        <v>599</v>
      </c>
      <c r="C337" s="76" t="s">
        <v>7</v>
      </c>
      <c r="D337" s="77">
        <v>684.61</v>
      </c>
    </row>
    <row r="338" spans="1:4" ht="15">
      <c r="A338" s="75">
        <v>7223005130</v>
      </c>
      <c r="B338" s="76" t="s">
        <v>603</v>
      </c>
      <c r="C338" s="76" t="s">
        <v>7</v>
      </c>
      <c r="D338" s="77">
        <v>302.46</v>
      </c>
    </row>
    <row r="339" spans="1:4" ht="15">
      <c r="A339" s="75">
        <v>7223005140</v>
      </c>
      <c r="B339" s="76" t="s">
        <v>604</v>
      </c>
      <c r="C339" s="76" t="s">
        <v>7</v>
      </c>
      <c r="D339" s="77">
        <v>326.98</v>
      </c>
    </row>
    <row r="340" spans="1:4" ht="15">
      <c r="A340" s="75">
        <v>7223005150</v>
      </c>
      <c r="B340" s="76" t="s">
        <v>733</v>
      </c>
      <c r="C340" s="76" t="s">
        <v>7</v>
      </c>
      <c r="D340" s="77">
        <v>326.98</v>
      </c>
    </row>
    <row r="341" spans="1:4" ht="15">
      <c r="A341" s="75">
        <v>7223005210</v>
      </c>
      <c r="B341" s="76" t="s">
        <v>607</v>
      </c>
      <c r="C341" s="76" t="s">
        <v>7</v>
      </c>
      <c r="D341" s="77">
        <v>660.08</v>
      </c>
    </row>
    <row r="342" spans="1:4" ht="15">
      <c r="A342" s="75">
        <v>7223005220</v>
      </c>
      <c r="B342" s="76" t="s">
        <v>740</v>
      </c>
      <c r="C342" s="76" t="s">
        <v>7</v>
      </c>
      <c r="D342" s="77">
        <v>764.31</v>
      </c>
    </row>
    <row r="343" spans="1:4" ht="15">
      <c r="A343" s="75">
        <v>7223006340</v>
      </c>
      <c r="B343" s="76" t="s">
        <v>611</v>
      </c>
      <c r="C343" s="76" t="s">
        <v>7</v>
      </c>
      <c r="D343" s="77">
        <v>347.41</v>
      </c>
    </row>
    <row r="344" spans="1:4" ht="15">
      <c r="A344" s="75">
        <v>7223006360</v>
      </c>
      <c r="B344" s="76" t="s">
        <v>612</v>
      </c>
      <c r="C344" s="76" t="s">
        <v>7</v>
      </c>
      <c r="D344" s="77">
        <v>480.25</v>
      </c>
    </row>
    <row r="345" spans="1:4" ht="15">
      <c r="A345" s="75">
        <v>7223006430</v>
      </c>
      <c r="B345" s="76" t="s">
        <v>614</v>
      </c>
      <c r="C345" s="76" t="s">
        <v>7</v>
      </c>
      <c r="D345" s="77">
        <v>1553.13</v>
      </c>
    </row>
    <row r="346" spans="1:4" ht="15">
      <c r="A346" s="75">
        <v>7229000088</v>
      </c>
      <c r="B346" s="65" t="s">
        <v>725</v>
      </c>
      <c r="C346" s="76" t="s">
        <v>129</v>
      </c>
      <c r="D346" s="77">
        <v>6539.83</v>
      </c>
    </row>
    <row r="347" spans="1:4" ht="15">
      <c r="A347" s="75">
        <v>7229000089</v>
      </c>
      <c r="B347" s="65" t="s">
        <v>729</v>
      </c>
      <c r="C347" s="76" t="s">
        <v>129</v>
      </c>
      <c r="D347" s="77">
        <v>6539.83</v>
      </c>
    </row>
    <row r="348" spans="1:4" ht="15">
      <c r="A348" s="75">
        <v>7229000090</v>
      </c>
      <c r="B348" s="65" t="s">
        <v>730</v>
      </c>
      <c r="C348" s="76" t="s">
        <v>129</v>
      </c>
      <c r="D348" s="77">
        <v>6539.83</v>
      </c>
    </row>
    <row r="349" spans="1:4" ht="15">
      <c r="A349" s="75">
        <v>7229000091</v>
      </c>
      <c r="B349" s="76" t="s">
        <v>735</v>
      </c>
      <c r="C349" s="76" t="s">
        <v>129</v>
      </c>
      <c r="D349" s="77">
        <v>25256.24</v>
      </c>
    </row>
    <row r="350" spans="1:4" ht="15">
      <c r="A350" s="75">
        <v>7229000092</v>
      </c>
      <c r="B350" s="65" t="s">
        <v>738</v>
      </c>
      <c r="C350" s="76" t="s">
        <v>129</v>
      </c>
      <c r="D350" s="77">
        <v>17588.27</v>
      </c>
    </row>
    <row r="351" spans="1:4" ht="15">
      <c r="A351" s="75">
        <v>7229000093</v>
      </c>
      <c r="B351" s="65" t="s">
        <v>743</v>
      </c>
      <c r="C351" s="76" t="s">
        <v>129</v>
      </c>
      <c r="D351" s="77">
        <v>15124.74</v>
      </c>
    </row>
    <row r="352" spans="1:4" ht="15">
      <c r="A352" s="75">
        <v>7229000102</v>
      </c>
      <c r="B352" s="76" t="s">
        <v>777</v>
      </c>
      <c r="C352" s="76" t="s">
        <v>16</v>
      </c>
      <c r="D352" s="77">
        <v>32.45</v>
      </c>
    </row>
    <row r="353" spans="1:4" ht="15">
      <c r="A353" s="75">
        <v>7229000103</v>
      </c>
      <c r="B353" s="76" t="s">
        <v>778</v>
      </c>
      <c r="C353" s="76" t="s">
        <v>7</v>
      </c>
      <c r="D353" s="77">
        <v>25</v>
      </c>
    </row>
    <row r="354" spans="1:4" ht="15">
      <c r="A354" s="75">
        <v>7229000104</v>
      </c>
      <c r="B354" s="76" t="s">
        <v>779</v>
      </c>
      <c r="C354" s="76" t="s">
        <v>7</v>
      </c>
      <c r="D354" s="77">
        <v>28.27</v>
      </c>
    </row>
    <row r="355" spans="1:4" ht="15">
      <c r="A355" s="75">
        <v>7229000105</v>
      </c>
      <c r="B355" s="65" t="s">
        <v>782</v>
      </c>
      <c r="C355" s="76" t="s">
        <v>129</v>
      </c>
      <c r="D355" s="77">
        <v>15124.74</v>
      </c>
    </row>
  </sheetData>
  <sheetProtection/>
  <autoFilter ref="A2:D4"/>
  <printOptions/>
  <pageMargins left="0.511811024" right="0.511811024" top="0.787401575" bottom="0.787401575" header="0.31496062" footer="0.31496062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06"/>
  <sheetViews>
    <sheetView zoomScalePageLayoutView="0" workbookViewId="0" topLeftCell="A243">
      <selection activeCell="G262" sqref="G262"/>
    </sheetView>
  </sheetViews>
  <sheetFormatPr defaultColWidth="9.140625" defaultRowHeight="15"/>
  <cols>
    <col min="1" max="1" width="10.7109375" style="0" customWidth="1"/>
    <col min="2" max="2" width="52.8515625" style="0" customWidth="1"/>
    <col min="3" max="3" width="15.7109375" style="0" customWidth="1"/>
    <col min="4" max="4" width="11.7109375" style="0" bestFit="1" customWidth="1"/>
  </cols>
  <sheetData>
    <row r="1" spans="1:4" ht="15">
      <c r="A1" s="60" t="s">
        <v>147</v>
      </c>
      <c r="B1" s="60" t="s">
        <v>148</v>
      </c>
      <c r="C1" s="60" t="s">
        <v>149</v>
      </c>
      <c r="D1" s="60" t="s">
        <v>289</v>
      </c>
    </row>
    <row r="2" spans="1:4" ht="15">
      <c r="A2" s="61">
        <v>7010100010</v>
      </c>
      <c r="B2" s="62" t="s">
        <v>300</v>
      </c>
      <c r="C2" s="62" t="s">
        <v>5</v>
      </c>
      <c r="D2" s="63">
        <v>466.82</v>
      </c>
    </row>
    <row r="3" spans="1:4" ht="15">
      <c r="A3" s="64">
        <v>7010100020</v>
      </c>
      <c r="B3" s="65" t="s">
        <v>112</v>
      </c>
      <c r="C3" s="65" t="s">
        <v>5</v>
      </c>
      <c r="D3" s="66">
        <v>131.18</v>
      </c>
    </row>
    <row r="4" spans="1:4" ht="15">
      <c r="A4" s="64">
        <v>7010100030</v>
      </c>
      <c r="B4" s="65" t="s">
        <v>301</v>
      </c>
      <c r="C4" s="65" t="s">
        <v>5</v>
      </c>
      <c r="D4" s="66">
        <v>112.04</v>
      </c>
    </row>
    <row r="5" spans="1:4" ht="15">
      <c r="A5" s="64">
        <v>7010100040</v>
      </c>
      <c r="B5" s="65" t="s">
        <v>302</v>
      </c>
      <c r="C5" s="65" t="s">
        <v>5</v>
      </c>
      <c r="D5" s="66">
        <v>310.65</v>
      </c>
    </row>
    <row r="6" spans="1:4" ht="15">
      <c r="A6" s="64">
        <v>7010100050</v>
      </c>
      <c r="B6" s="65" t="s">
        <v>113</v>
      </c>
      <c r="C6" s="65" t="s">
        <v>5</v>
      </c>
      <c r="D6" s="66">
        <v>371.65</v>
      </c>
    </row>
    <row r="7" spans="1:4" ht="15">
      <c r="A7" s="64">
        <v>7010100060</v>
      </c>
      <c r="B7" s="65" t="s">
        <v>185</v>
      </c>
      <c r="C7" s="65" t="s">
        <v>5</v>
      </c>
      <c r="D7" s="66">
        <v>850.76</v>
      </c>
    </row>
    <row r="8" spans="1:4" ht="15">
      <c r="A8" s="64">
        <v>7010100070</v>
      </c>
      <c r="B8" s="65" t="s">
        <v>124</v>
      </c>
      <c r="C8" s="65" t="s">
        <v>7</v>
      </c>
      <c r="D8" s="67">
        <v>1556.67</v>
      </c>
    </row>
    <row r="9" spans="1:4" ht="15">
      <c r="A9" s="64">
        <v>7010100080</v>
      </c>
      <c r="B9" s="65" t="s">
        <v>150</v>
      </c>
      <c r="C9" s="65" t="s">
        <v>7</v>
      </c>
      <c r="D9" s="66">
        <v>150.36</v>
      </c>
    </row>
    <row r="10" spans="1:4" ht="15">
      <c r="A10" s="64">
        <v>7010100100</v>
      </c>
      <c r="B10" s="65" t="s">
        <v>303</v>
      </c>
      <c r="C10" s="65" t="s">
        <v>16</v>
      </c>
      <c r="D10" s="66">
        <v>98.68</v>
      </c>
    </row>
    <row r="11" spans="1:4" ht="15">
      <c r="A11" s="64">
        <v>7010100110</v>
      </c>
      <c r="B11" s="65" t="s">
        <v>186</v>
      </c>
      <c r="C11" s="65" t="s">
        <v>5</v>
      </c>
      <c r="D11" s="66">
        <v>135.99</v>
      </c>
    </row>
    <row r="12" spans="1:4" ht="15">
      <c r="A12" s="64">
        <v>7010100120</v>
      </c>
      <c r="B12" s="65" t="s">
        <v>304</v>
      </c>
      <c r="C12" s="65" t="s">
        <v>7</v>
      </c>
      <c r="D12" s="67">
        <v>1345.45</v>
      </c>
    </row>
    <row r="13" spans="1:4" ht="15">
      <c r="A13" s="64">
        <v>7010100130</v>
      </c>
      <c r="B13" s="65" t="s">
        <v>305</v>
      </c>
      <c r="C13" s="65" t="s">
        <v>7</v>
      </c>
      <c r="D13" s="67">
        <v>1099.52</v>
      </c>
    </row>
    <row r="14" spans="1:4" ht="15">
      <c r="A14" s="64">
        <v>7010100140</v>
      </c>
      <c r="B14" s="65" t="s">
        <v>306</v>
      </c>
      <c r="C14" s="65" t="s">
        <v>7</v>
      </c>
      <c r="D14" s="67">
        <v>1896.87</v>
      </c>
    </row>
    <row r="15" spans="1:4" ht="15">
      <c r="A15" s="64">
        <v>7010100160</v>
      </c>
      <c r="B15" s="65" t="s">
        <v>187</v>
      </c>
      <c r="C15" s="65" t="s">
        <v>8</v>
      </c>
      <c r="D15" s="66">
        <v>649.88</v>
      </c>
    </row>
    <row r="16" spans="1:4" ht="15">
      <c r="A16" s="64">
        <v>7010100170</v>
      </c>
      <c r="B16" s="65" t="s">
        <v>114</v>
      </c>
      <c r="C16" s="65" t="s">
        <v>8</v>
      </c>
      <c r="D16" s="66">
        <v>507.71</v>
      </c>
    </row>
    <row r="17" spans="1:4" ht="15">
      <c r="A17" s="64">
        <v>7010100180</v>
      </c>
      <c r="B17" s="65" t="s">
        <v>115</v>
      </c>
      <c r="C17" s="65" t="s">
        <v>8</v>
      </c>
      <c r="D17" s="66">
        <v>737.87</v>
      </c>
    </row>
    <row r="18" spans="1:4" ht="15">
      <c r="A18" s="64">
        <v>7010100190</v>
      </c>
      <c r="B18" s="65" t="s">
        <v>9</v>
      </c>
      <c r="C18" s="65" t="s">
        <v>7</v>
      </c>
      <c r="D18" s="66">
        <v>530.72</v>
      </c>
    </row>
    <row r="19" spans="1:4" ht="15">
      <c r="A19" s="64">
        <v>7010100200</v>
      </c>
      <c r="B19" s="65" t="s">
        <v>10</v>
      </c>
      <c r="C19" s="65" t="s">
        <v>7</v>
      </c>
      <c r="D19" s="66">
        <v>530.72</v>
      </c>
    </row>
    <row r="20" spans="1:4" ht="15">
      <c r="A20" s="64">
        <v>7010100210</v>
      </c>
      <c r="B20" s="65" t="s">
        <v>11</v>
      </c>
      <c r="C20" s="65" t="s">
        <v>8</v>
      </c>
      <c r="D20" s="67">
        <v>1236.66</v>
      </c>
    </row>
    <row r="21" spans="1:4" ht="15">
      <c r="A21" s="64">
        <v>7020100020</v>
      </c>
      <c r="B21" s="65" t="s">
        <v>188</v>
      </c>
      <c r="C21" s="65" t="s">
        <v>7</v>
      </c>
      <c r="D21" s="66">
        <v>337.6</v>
      </c>
    </row>
    <row r="22" spans="1:4" ht="15">
      <c r="A22" s="64">
        <v>7020100090</v>
      </c>
      <c r="B22" s="65" t="s">
        <v>14</v>
      </c>
      <c r="C22" s="65" t="s">
        <v>5</v>
      </c>
      <c r="D22" s="66">
        <v>3.67</v>
      </c>
    </row>
    <row r="23" spans="1:4" ht="15">
      <c r="A23" s="64">
        <v>7020100110</v>
      </c>
      <c r="B23" s="65" t="s">
        <v>125</v>
      </c>
      <c r="C23" s="65" t="s">
        <v>5</v>
      </c>
      <c r="D23" s="66">
        <v>2.07</v>
      </c>
    </row>
    <row r="24" spans="1:4" ht="15">
      <c r="A24" s="64">
        <v>7030100020</v>
      </c>
      <c r="B24" s="65" t="s">
        <v>189</v>
      </c>
      <c r="C24" s="65" t="s">
        <v>5</v>
      </c>
      <c r="D24" s="66">
        <v>20.22</v>
      </c>
    </row>
    <row r="25" spans="1:4" ht="15">
      <c r="A25" s="64">
        <v>7030100210</v>
      </c>
      <c r="B25" s="65" t="s">
        <v>116</v>
      </c>
      <c r="C25" s="65" t="s">
        <v>5</v>
      </c>
      <c r="D25" s="66">
        <v>0.91</v>
      </c>
    </row>
    <row r="26" spans="1:4" ht="15">
      <c r="A26" s="64">
        <v>7030100330</v>
      </c>
      <c r="B26" s="65" t="s">
        <v>79</v>
      </c>
      <c r="C26" s="65" t="s">
        <v>16</v>
      </c>
      <c r="D26" s="66">
        <v>19.45</v>
      </c>
    </row>
    <row r="27" spans="1:4" ht="15">
      <c r="A27" s="64">
        <v>7030100820</v>
      </c>
      <c r="B27" s="65" t="s">
        <v>299</v>
      </c>
      <c r="C27" s="65" t="s">
        <v>7</v>
      </c>
      <c r="D27" s="66">
        <v>70.94</v>
      </c>
    </row>
    <row r="28" spans="1:4" ht="15">
      <c r="A28" s="64">
        <v>7030100900</v>
      </c>
      <c r="B28" s="65" t="s">
        <v>190</v>
      </c>
      <c r="C28" s="65" t="s">
        <v>7</v>
      </c>
      <c r="D28" s="67">
        <v>4580.7</v>
      </c>
    </row>
    <row r="29" spans="1:4" ht="15">
      <c r="A29" s="64">
        <v>7039000008</v>
      </c>
      <c r="B29" s="65" t="s">
        <v>145</v>
      </c>
      <c r="C29" s="65" t="s">
        <v>7</v>
      </c>
      <c r="D29" s="67">
        <v>6021.8</v>
      </c>
    </row>
    <row r="30" spans="1:4" ht="15">
      <c r="A30" s="64">
        <v>7040100010</v>
      </c>
      <c r="B30" s="65" t="s">
        <v>18</v>
      </c>
      <c r="C30" s="65" t="s">
        <v>6</v>
      </c>
      <c r="D30" s="66">
        <v>45.3</v>
      </c>
    </row>
    <row r="31" spans="1:4" ht="15">
      <c r="A31" s="64">
        <v>7040100060</v>
      </c>
      <c r="B31" s="65" t="s">
        <v>19</v>
      </c>
      <c r="C31" s="65" t="s">
        <v>6</v>
      </c>
      <c r="D31" s="66">
        <v>9.14</v>
      </c>
    </row>
    <row r="32" spans="1:4" ht="15">
      <c r="A32" s="64">
        <v>7040100070</v>
      </c>
      <c r="B32" s="65" t="s">
        <v>20</v>
      </c>
      <c r="C32" s="65" t="s">
        <v>6</v>
      </c>
      <c r="D32" s="66">
        <v>12.08</v>
      </c>
    </row>
    <row r="33" spans="1:4" ht="15">
      <c r="A33" s="64">
        <v>7040100110</v>
      </c>
      <c r="B33" s="65" t="s">
        <v>297</v>
      </c>
      <c r="C33" s="65" t="s">
        <v>6</v>
      </c>
      <c r="D33" s="67">
        <v>1453.93</v>
      </c>
    </row>
    <row r="34" spans="1:4" ht="15">
      <c r="A34" s="64">
        <v>7040100210</v>
      </c>
      <c r="B34" s="65" t="s">
        <v>84</v>
      </c>
      <c r="C34" s="65" t="s">
        <v>6</v>
      </c>
      <c r="D34" s="66">
        <v>52.85</v>
      </c>
    </row>
    <row r="35" spans="1:4" ht="15">
      <c r="A35" s="64">
        <v>7040100220</v>
      </c>
      <c r="B35" s="65" t="s">
        <v>68</v>
      </c>
      <c r="C35" s="65" t="s">
        <v>6</v>
      </c>
      <c r="D35" s="66">
        <v>19</v>
      </c>
    </row>
    <row r="36" spans="1:4" ht="15">
      <c r="A36" s="64">
        <v>7040100280</v>
      </c>
      <c r="B36" s="65" t="s">
        <v>85</v>
      </c>
      <c r="C36" s="65" t="s">
        <v>6</v>
      </c>
      <c r="D36" s="66">
        <v>96.73</v>
      </c>
    </row>
    <row r="37" spans="1:4" ht="15">
      <c r="A37" s="64">
        <v>7040100320</v>
      </c>
      <c r="B37" s="65" t="s">
        <v>108</v>
      </c>
      <c r="C37" s="65" t="s">
        <v>6</v>
      </c>
      <c r="D37" s="66">
        <v>18.23</v>
      </c>
    </row>
    <row r="38" spans="1:4" ht="15">
      <c r="A38" s="64">
        <v>7040100340</v>
      </c>
      <c r="B38" s="65" t="s">
        <v>191</v>
      </c>
      <c r="C38" s="65" t="s">
        <v>6</v>
      </c>
      <c r="D38" s="66">
        <v>9.36</v>
      </c>
    </row>
    <row r="39" spans="1:4" ht="15">
      <c r="A39" s="64">
        <v>7040100350</v>
      </c>
      <c r="B39" s="65" t="s">
        <v>21</v>
      </c>
      <c r="C39" s="65" t="s">
        <v>6</v>
      </c>
      <c r="D39" s="66">
        <v>2.91</v>
      </c>
    </row>
    <row r="40" spans="1:4" ht="15">
      <c r="A40" s="64">
        <v>7040100360</v>
      </c>
      <c r="B40" s="65" t="s">
        <v>298</v>
      </c>
      <c r="C40" s="65" t="s">
        <v>6</v>
      </c>
      <c r="D40" s="66">
        <v>12.19</v>
      </c>
    </row>
    <row r="41" spans="1:4" ht="15">
      <c r="A41" s="64">
        <v>7040100380</v>
      </c>
      <c r="B41" s="65" t="s">
        <v>22</v>
      </c>
      <c r="C41" s="65" t="s">
        <v>23</v>
      </c>
      <c r="D41" s="66">
        <v>0.77</v>
      </c>
    </row>
    <row r="42" spans="1:4" ht="15">
      <c r="A42" s="64">
        <v>7040100430</v>
      </c>
      <c r="B42" s="65" t="s">
        <v>192</v>
      </c>
      <c r="C42" s="65" t="s">
        <v>6</v>
      </c>
      <c r="D42" s="66">
        <v>6.98</v>
      </c>
    </row>
    <row r="43" spans="1:4" ht="15">
      <c r="A43" s="64">
        <v>7050100030</v>
      </c>
      <c r="B43" s="65" t="s">
        <v>126</v>
      </c>
      <c r="C43" s="65" t="s">
        <v>5</v>
      </c>
      <c r="D43" s="66">
        <v>68.27</v>
      </c>
    </row>
    <row r="44" spans="1:4" ht="15">
      <c r="A44" s="64">
        <v>7060100010</v>
      </c>
      <c r="B44" s="65" t="s">
        <v>26</v>
      </c>
      <c r="C44" s="65" t="s">
        <v>83</v>
      </c>
      <c r="D44" s="66">
        <v>6.82</v>
      </c>
    </row>
    <row r="45" spans="1:4" ht="15">
      <c r="A45" s="64">
        <v>7060100030</v>
      </c>
      <c r="B45" s="65" t="s">
        <v>54</v>
      </c>
      <c r="C45" s="65" t="s">
        <v>7</v>
      </c>
      <c r="D45" s="67">
        <v>4219.14</v>
      </c>
    </row>
    <row r="46" spans="1:4" ht="15">
      <c r="A46" s="64">
        <v>7060100040</v>
      </c>
      <c r="B46" s="65" t="s">
        <v>54</v>
      </c>
      <c r="C46" s="65" t="s">
        <v>16</v>
      </c>
      <c r="D46" s="66">
        <v>17.99</v>
      </c>
    </row>
    <row r="47" spans="1:4" ht="15">
      <c r="A47" s="64">
        <v>7070100010</v>
      </c>
      <c r="B47" s="65" t="s">
        <v>193</v>
      </c>
      <c r="C47" s="65" t="s">
        <v>6</v>
      </c>
      <c r="D47" s="66">
        <v>88.79</v>
      </c>
    </row>
    <row r="48" spans="1:4" ht="15">
      <c r="A48" s="64">
        <v>7070100050</v>
      </c>
      <c r="B48" s="65" t="s">
        <v>194</v>
      </c>
      <c r="C48" s="65" t="s">
        <v>6</v>
      </c>
      <c r="D48" s="66">
        <v>100.16</v>
      </c>
    </row>
    <row r="49" spans="1:4" ht="15">
      <c r="A49" s="64">
        <v>7070100060</v>
      </c>
      <c r="B49" s="65" t="s">
        <v>195</v>
      </c>
      <c r="C49" s="65" t="s">
        <v>6</v>
      </c>
      <c r="D49" s="66">
        <v>103.69</v>
      </c>
    </row>
    <row r="50" spans="1:4" ht="15">
      <c r="A50" s="64">
        <v>7070100080</v>
      </c>
      <c r="B50" s="65" t="s">
        <v>196</v>
      </c>
      <c r="C50" s="65" t="s">
        <v>5</v>
      </c>
      <c r="D50" s="66">
        <v>83.21</v>
      </c>
    </row>
    <row r="51" spans="1:4" ht="15">
      <c r="A51" s="64">
        <v>7070100090</v>
      </c>
      <c r="B51" s="65" t="s">
        <v>28</v>
      </c>
      <c r="C51" s="65" t="s">
        <v>6</v>
      </c>
      <c r="D51" s="66">
        <v>441.49</v>
      </c>
    </row>
    <row r="52" spans="1:4" ht="15">
      <c r="A52" s="64">
        <v>7070100120</v>
      </c>
      <c r="B52" s="65" t="s">
        <v>176</v>
      </c>
      <c r="C52" s="65" t="s">
        <v>5</v>
      </c>
      <c r="D52" s="66">
        <v>76.73</v>
      </c>
    </row>
    <row r="53" spans="1:4" ht="15">
      <c r="A53" s="64">
        <v>7070100140</v>
      </c>
      <c r="B53" s="65" t="s">
        <v>197</v>
      </c>
      <c r="C53" s="65" t="s">
        <v>5</v>
      </c>
      <c r="D53" s="66">
        <v>95.28</v>
      </c>
    </row>
    <row r="54" spans="1:4" ht="15">
      <c r="A54" s="64">
        <v>7070100160</v>
      </c>
      <c r="B54" s="65" t="s">
        <v>198</v>
      </c>
      <c r="C54" s="65" t="s">
        <v>5</v>
      </c>
      <c r="D54" s="66">
        <v>120.18</v>
      </c>
    </row>
    <row r="55" spans="1:4" ht="15">
      <c r="A55" s="64">
        <v>7070100200</v>
      </c>
      <c r="B55" s="65" t="s">
        <v>29</v>
      </c>
      <c r="C55" s="65" t="s">
        <v>30</v>
      </c>
      <c r="D55" s="66">
        <v>9.81</v>
      </c>
    </row>
    <row r="56" spans="1:4" ht="15">
      <c r="A56" s="64">
        <v>7070100210</v>
      </c>
      <c r="B56" s="65" t="s">
        <v>86</v>
      </c>
      <c r="C56" s="65" t="s">
        <v>30</v>
      </c>
      <c r="D56" s="66">
        <v>10.35</v>
      </c>
    </row>
    <row r="57" spans="1:4" ht="15">
      <c r="A57" s="64">
        <v>7070100230</v>
      </c>
      <c r="B57" s="65" t="s">
        <v>31</v>
      </c>
      <c r="C57" s="65" t="s">
        <v>6</v>
      </c>
      <c r="D57" s="66">
        <v>506.42</v>
      </c>
    </row>
    <row r="58" spans="1:4" ht="15">
      <c r="A58" s="64">
        <v>7070100290</v>
      </c>
      <c r="B58" s="65" t="s">
        <v>32</v>
      </c>
      <c r="C58" s="65" t="s">
        <v>6</v>
      </c>
      <c r="D58" s="66">
        <v>457.91</v>
      </c>
    </row>
    <row r="59" spans="1:4" ht="15">
      <c r="A59" s="64">
        <v>7070100380</v>
      </c>
      <c r="B59" s="65" t="s">
        <v>117</v>
      </c>
      <c r="C59" s="65" t="s">
        <v>5</v>
      </c>
      <c r="D59" s="66">
        <v>77.67</v>
      </c>
    </row>
    <row r="60" spans="1:4" ht="15">
      <c r="A60" s="64">
        <v>7070100450</v>
      </c>
      <c r="B60" s="65" t="s">
        <v>199</v>
      </c>
      <c r="C60" s="65" t="s">
        <v>16</v>
      </c>
      <c r="D60" s="66">
        <v>135.63</v>
      </c>
    </row>
    <row r="61" spans="1:4" ht="15">
      <c r="A61" s="64">
        <v>7070100480</v>
      </c>
      <c r="B61" s="65" t="s">
        <v>200</v>
      </c>
      <c r="C61" s="65" t="s">
        <v>16</v>
      </c>
      <c r="D61" s="66">
        <v>270.52</v>
      </c>
    </row>
    <row r="62" spans="1:4" ht="15">
      <c r="A62" s="64">
        <v>7070100520</v>
      </c>
      <c r="B62" s="65" t="s">
        <v>201</v>
      </c>
      <c r="C62" s="65" t="s">
        <v>7</v>
      </c>
      <c r="D62" s="66">
        <v>449.46</v>
      </c>
    </row>
    <row r="63" spans="1:4" ht="15">
      <c r="A63" s="64">
        <v>7080100010</v>
      </c>
      <c r="B63" s="65" t="s">
        <v>202</v>
      </c>
      <c r="C63" s="65" t="s">
        <v>7</v>
      </c>
      <c r="D63" s="67">
        <v>1581.64</v>
      </c>
    </row>
    <row r="64" spans="1:4" ht="15">
      <c r="A64" s="64">
        <v>7080100020</v>
      </c>
      <c r="B64" s="65" t="s">
        <v>74</v>
      </c>
      <c r="C64" s="65" t="s">
        <v>7</v>
      </c>
      <c r="D64" s="67">
        <v>2482.34</v>
      </c>
    </row>
    <row r="65" spans="1:4" ht="15">
      <c r="A65" s="64">
        <v>7080100030</v>
      </c>
      <c r="B65" s="65" t="s">
        <v>77</v>
      </c>
      <c r="C65" s="65" t="s">
        <v>7</v>
      </c>
      <c r="D65" s="67">
        <v>2720.72</v>
      </c>
    </row>
    <row r="66" spans="1:4" ht="15">
      <c r="A66" s="64">
        <v>7080100040</v>
      </c>
      <c r="B66" s="65" t="s">
        <v>123</v>
      </c>
      <c r="C66" s="65" t="s">
        <v>7</v>
      </c>
      <c r="D66" s="67">
        <v>2959.1</v>
      </c>
    </row>
    <row r="67" spans="1:4" ht="15">
      <c r="A67" s="64">
        <v>7080100050</v>
      </c>
      <c r="B67" s="65" t="s">
        <v>48</v>
      </c>
      <c r="C67" s="65" t="s">
        <v>7</v>
      </c>
      <c r="D67" s="67">
        <v>3603.84</v>
      </c>
    </row>
    <row r="68" spans="1:4" ht="15">
      <c r="A68" s="64">
        <v>7080100060</v>
      </c>
      <c r="B68" s="65" t="s">
        <v>46</v>
      </c>
      <c r="C68" s="65" t="s">
        <v>7</v>
      </c>
      <c r="D68" s="67">
        <v>3852.33</v>
      </c>
    </row>
    <row r="69" spans="1:4" ht="15">
      <c r="A69" s="64">
        <v>7080100070</v>
      </c>
      <c r="B69" s="65" t="s">
        <v>34</v>
      </c>
      <c r="C69" s="65" t="s">
        <v>7</v>
      </c>
      <c r="D69" s="67">
        <v>4104.32</v>
      </c>
    </row>
    <row r="70" spans="1:4" ht="15">
      <c r="A70" s="64">
        <v>7080100120</v>
      </c>
      <c r="B70" s="65" t="s">
        <v>203</v>
      </c>
      <c r="C70" s="65" t="s">
        <v>7</v>
      </c>
      <c r="D70" s="67">
        <v>2029.54</v>
      </c>
    </row>
    <row r="71" spans="1:4" ht="15">
      <c r="A71" s="64">
        <v>7080100130</v>
      </c>
      <c r="B71" s="65" t="s">
        <v>204</v>
      </c>
      <c r="C71" s="65" t="s">
        <v>7</v>
      </c>
      <c r="D71" s="67">
        <v>2171.72</v>
      </c>
    </row>
    <row r="72" spans="1:4" ht="15">
      <c r="A72" s="64">
        <v>7080100140</v>
      </c>
      <c r="B72" s="65" t="s">
        <v>205</v>
      </c>
      <c r="C72" s="65" t="s">
        <v>7</v>
      </c>
      <c r="D72" s="67">
        <v>2341.26</v>
      </c>
    </row>
    <row r="73" spans="1:4" ht="15">
      <c r="A73" s="64">
        <v>7080100210</v>
      </c>
      <c r="B73" s="65" t="s">
        <v>206</v>
      </c>
      <c r="C73" s="65" t="s">
        <v>7</v>
      </c>
      <c r="D73" s="67">
        <v>2154.1</v>
      </c>
    </row>
    <row r="74" spans="1:4" ht="15">
      <c r="A74" s="64">
        <v>7080100220</v>
      </c>
      <c r="B74" s="65" t="s">
        <v>207</v>
      </c>
      <c r="C74" s="65" t="s">
        <v>7</v>
      </c>
      <c r="D74" s="67">
        <v>2256.71</v>
      </c>
    </row>
    <row r="75" spans="1:4" ht="15">
      <c r="A75" s="64">
        <v>7089000026</v>
      </c>
      <c r="B75" s="65" t="s">
        <v>154</v>
      </c>
      <c r="C75" s="65" t="s">
        <v>7</v>
      </c>
      <c r="D75" s="67">
        <v>3302.95</v>
      </c>
    </row>
    <row r="76" spans="1:4" ht="15">
      <c r="A76" s="64">
        <v>7089000027</v>
      </c>
      <c r="B76" s="65" t="s">
        <v>155</v>
      </c>
      <c r="C76" s="65" t="s">
        <v>7</v>
      </c>
      <c r="D76" s="67">
        <v>2161.47</v>
      </c>
    </row>
    <row r="77" spans="1:4" ht="15">
      <c r="A77" s="64">
        <v>7089000028</v>
      </c>
      <c r="B77" s="65" t="s">
        <v>166</v>
      </c>
      <c r="C77" s="65" t="s">
        <v>7</v>
      </c>
      <c r="D77" s="67">
        <v>9736.99</v>
      </c>
    </row>
    <row r="78" spans="1:4" ht="15">
      <c r="A78" s="64">
        <v>7089000029</v>
      </c>
      <c r="B78" s="65" t="s">
        <v>167</v>
      </c>
      <c r="C78" s="65" t="s">
        <v>7</v>
      </c>
      <c r="D78" s="67">
        <v>8902.56</v>
      </c>
    </row>
    <row r="79" spans="1:4" ht="15">
      <c r="A79" s="64">
        <v>7089000030</v>
      </c>
      <c r="B79" s="65" t="s">
        <v>177</v>
      </c>
      <c r="C79" s="65" t="s">
        <v>7</v>
      </c>
      <c r="D79" s="67">
        <v>1721.28</v>
      </c>
    </row>
    <row r="80" spans="1:4" ht="15">
      <c r="A80" s="64">
        <v>7089000031</v>
      </c>
      <c r="B80" s="65" t="s">
        <v>173</v>
      </c>
      <c r="C80" s="65" t="s">
        <v>7</v>
      </c>
      <c r="D80" s="67">
        <v>3482.87</v>
      </c>
    </row>
    <row r="81" spans="1:4" ht="15">
      <c r="A81" s="64">
        <v>7090100060</v>
      </c>
      <c r="B81" s="65" t="s">
        <v>118</v>
      </c>
      <c r="C81" s="65" t="s">
        <v>5</v>
      </c>
      <c r="D81" s="66">
        <v>58.34</v>
      </c>
    </row>
    <row r="82" spans="1:4" ht="15">
      <c r="A82" s="64">
        <v>7090100090</v>
      </c>
      <c r="B82" s="65" t="s">
        <v>119</v>
      </c>
      <c r="C82" s="65" t="s">
        <v>5</v>
      </c>
      <c r="D82" s="66">
        <v>66.18</v>
      </c>
    </row>
    <row r="83" spans="1:4" ht="15">
      <c r="A83" s="64">
        <v>7090100200</v>
      </c>
      <c r="B83" s="65" t="s">
        <v>208</v>
      </c>
      <c r="C83" s="65" t="s">
        <v>16</v>
      </c>
      <c r="D83" s="66">
        <v>355.16</v>
      </c>
    </row>
    <row r="84" spans="1:4" ht="15">
      <c r="A84" s="64">
        <v>7090100230</v>
      </c>
      <c r="B84" s="65" t="s">
        <v>209</v>
      </c>
      <c r="C84" s="65" t="s">
        <v>16</v>
      </c>
      <c r="D84" s="66">
        <v>301.5</v>
      </c>
    </row>
    <row r="85" spans="1:4" ht="15">
      <c r="A85" s="64">
        <v>7100100010</v>
      </c>
      <c r="B85" s="65" t="s">
        <v>210</v>
      </c>
      <c r="C85" s="65" t="s">
        <v>5</v>
      </c>
      <c r="D85" s="66">
        <v>97.06</v>
      </c>
    </row>
    <row r="86" spans="1:4" ht="15">
      <c r="A86" s="64">
        <v>7100100020</v>
      </c>
      <c r="B86" s="65" t="s">
        <v>211</v>
      </c>
      <c r="C86" s="65" t="s">
        <v>5</v>
      </c>
      <c r="D86" s="66">
        <v>100.1</v>
      </c>
    </row>
    <row r="87" spans="1:4" ht="15">
      <c r="A87" s="64">
        <v>7100100070</v>
      </c>
      <c r="B87" s="65" t="s">
        <v>37</v>
      </c>
      <c r="C87" s="65" t="s">
        <v>5</v>
      </c>
      <c r="D87" s="66">
        <v>61.37</v>
      </c>
    </row>
    <row r="88" spans="1:4" ht="15">
      <c r="A88" s="64">
        <v>7100100120</v>
      </c>
      <c r="B88" s="65" t="s">
        <v>212</v>
      </c>
      <c r="C88" s="65" t="s">
        <v>5</v>
      </c>
      <c r="D88" s="66">
        <v>30.27</v>
      </c>
    </row>
    <row r="89" spans="1:4" ht="15">
      <c r="A89" s="64">
        <v>7100100150</v>
      </c>
      <c r="B89" s="65" t="s">
        <v>121</v>
      </c>
      <c r="C89" s="65" t="s">
        <v>5</v>
      </c>
      <c r="D89" s="66">
        <v>44.53</v>
      </c>
    </row>
    <row r="90" spans="1:4" ht="15">
      <c r="A90" s="64">
        <v>7100100170</v>
      </c>
      <c r="B90" s="65" t="s">
        <v>213</v>
      </c>
      <c r="C90" s="65" t="s">
        <v>5</v>
      </c>
      <c r="D90" s="66">
        <v>6.07</v>
      </c>
    </row>
    <row r="91" spans="1:4" ht="15">
      <c r="A91" s="64">
        <v>7100100350</v>
      </c>
      <c r="B91" s="65" t="s">
        <v>214</v>
      </c>
      <c r="C91" s="65" t="s">
        <v>5</v>
      </c>
      <c r="D91" s="66">
        <v>17.76</v>
      </c>
    </row>
    <row r="92" spans="1:4" ht="15">
      <c r="A92" s="64">
        <v>7100100400</v>
      </c>
      <c r="B92" s="65" t="s">
        <v>215</v>
      </c>
      <c r="C92" s="65" t="s">
        <v>5</v>
      </c>
      <c r="D92" s="66">
        <v>16.95</v>
      </c>
    </row>
    <row r="93" spans="1:4" ht="15">
      <c r="A93" s="64">
        <v>7100100420</v>
      </c>
      <c r="B93" s="65" t="s">
        <v>216</v>
      </c>
      <c r="C93" s="65" t="s">
        <v>5</v>
      </c>
      <c r="D93" s="66">
        <v>420.77</v>
      </c>
    </row>
    <row r="94" spans="1:4" ht="15">
      <c r="A94" s="64">
        <v>7110100100</v>
      </c>
      <c r="B94" s="65" t="s">
        <v>217</v>
      </c>
      <c r="C94" s="65" t="s">
        <v>5</v>
      </c>
      <c r="D94" s="66">
        <v>13.58</v>
      </c>
    </row>
    <row r="95" spans="1:4" ht="15">
      <c r="A95" s="64">
        <v>7110100130</v>
      </c>
      <c r="B95" s="65" t="s">
        <v>218</v>
      </c>
      <c r="C95" s="65" t="s">
        <v>5</v>
      </c>
      <c r="D95" s="66">
        <v>56.49</v>
      </c>
    </row>
    <row r="96" spans="1:4" ht="15">
      <c r="A96" s="64">
        <v>7110100170</v>
      </c>
      <c r="B96" s="65" t="s">
        <v>219</v>
      </c>
      <c r="C96" s="65" t="s">
        <v>5</v>
      </c>
      <c r="D96" s="66">
        <v>83.63</v>
      </c>
    </row>
    <row r="97" spans="1:4" ht="15">
      <c r="A97" s="64">
        <v>7120100020</v>
      </c>
      <c r="B97" s="65" t="s">
        <v>103</v>
      </c>
      <c r="C97" s="65" t="s">
        <v>5</v>
      </c>
      <c r="D97" s="66">
        <v>297.34</v>
      </c>
    </row>
    <row r="98" spans="1:4" ht="15">
      <c r="A98" s="64">
        <v>7120100030</v>
      </c>
      <c r="B98" s="65" t="s">
        <v>220</v>
      </c>
      <c r="C98" s="65" t="s">
        <v>5</v>
      </c>
      <c r="D98" s="66">
        <v>534.78</v>
      </c>
    </row>
    <row r="99" spans="1:4" ht="15">
      <c r="A99" s="64">
        <v>7120100040</v>
      </c>
      <c r="B99" s="65" t="s">
        <v>221</v>
      </c>
      <c r="C99" s="65" t="s">
        <v>5</v>
      </c>
      <c r="D99" s="66">
        <v>618.29</v>
      </c>
    </row>
    <row r="100" spans="1:4" ht="15">
      <c r="A100" s="64">
        <v>7130100010</v>
      </c>
      <c r="B100" s="65" t="s">
        <v>222</v>
      </c>
      <c r="C100" s="65" t="s">
        <v>5</v>
      </c>
      <c r="D100" s="66">
        <v>102.65</v>
      </c>
    </row>
    <row r="101" spans="1:4" ht="15">
      <c r="A101" s="64">
        <v>7130100110</v>
      </c>
      <c r="B101" s="65" t="s">
        <v>223</v>
      </c>
      <c r="C101" s="65" t="s">
        <v>5</v>
      </c>
      <c r="D101" s="66">
        <v>119.35</v>
      </c>
    </row>
    <row r="102" spans="1:4" ht="15">
      <c r="A102" s="64">
        <v>7130100120</v>
      </c>
      <c r="B102" s="65" t="s">
        <v>224</v>
      </c>
      <c r="C102" s="65" t="s">
        <v>5</v>
      </c>
      <c r="D102" s="66">
        <v>345.06</v>
      </c>
    </row>
    <row r="103" spans="1:4" ht="15">
      <c r="A103" s="64">
        <v>7140100010</v>
      </c>
      <c r="B103" s="65" t="s">
        <v>225</v>
      </c>
      <c r="C103" s="65" t="s">
        <v>7</v>
      </c>
      <c r="D103" s="66">
        <v>525.81</v>
      </c>
    </row>
    <row r="104" spans="1:4" ht="15">
      <c r="A104" s="64">
        <v>7140100070</v>
      </c>
      <c r="B104" s="65" t="s">
        <v>226</v>
      </c>
      <c r="C104" s="65" t="s">
        <v>7</v>
      </c>
      <c r="D104" s="66">
        <v>219.98</v>
      </c>
    </row>
    <row r="105" spans="1:4" ht="15">
      <c r="A105" s="64">
        <v>7140100110</v>
      </c>
      <c r="B105" s="65" t="s">
        <v>227</v>
      </c>
      <c r="C105" s="65" t="s">
        <v>7</v>
      </c>
      <c r="D105" s="66">
        <v>75.5</v>
      </c>
    </row>
    <row r="106" spans="1:4" ht="15">
      <c r="A106" s="64">
        <v>7140100140</v>
      </c>
      <c r="B106" s="65" t="s">
        <v>228</v>
      </c>
      <c r="C106" s="65" t="s">
        <v>7</v>
      </c>
      <c r="D106" s="66">
        <v>105.48</v>
      </c>
    </row>
    <row r="107" spans="1:4" ht="15">
      <c r="A107" s="64">
        <v>7140100160</v>
      </c>
      <c r="B107" s="65" t="s">
        <v>229</v>
      </c>
      <c r="C107" s="65" t="s">
        <v>7</v>
      </c>
      <c r="D107" s="66">
        <v>143.95</v>
      </c>
    </row>
    <row r="108" spans="1:4" ht="15">
      <c r="A108" s="64">
        <v>7140100250</v>
      </c>
      <c r="B108" s="65" t="s">
        <v>120</v>
      </c>
      <c r="C108" s="65" t="s">
        <v>7</v>
      </c>
      <c r="D108" s="66">
        <v>39.51</v>
      </c>
    </row>
    <row r="109" spans="1:4" ht="15">
      <c r="A109" s="64">
        <v>7140100270</v>
      </c>
      <c r="B109" s="65" t="s">
        <v>230</v>
      </c>
      <c r="C109" s="65" t="s">
        <v>7</v>
      </c>
      <c r="D109" s="66">
        <v>138.73</v>
      </c>
    </row>
    <row r="110" spans="1:4" ht="15">
      <c r="A110" s="64">
        <v>7140100280</v>
      </c>
      <c r="B110" s="65" t="s">
        <v>231</v>
      </c>
      <c r="C110" s="65" t="s">
        <v>7</v>
      </c>
      <c r="D110" s="66">
        <v>137.46</v>
      </c>
    </row>
    <row r="111" spans="1:4" ht="15">
      <c r="A111" s="64">
        <v>7140100290</v>
      </c>
      <c r="B111" s="65" t="s">
        <v>232</v>
      </c>
      <c r="C111" s="65" t="s">
        <v>7</v>
      </c>
      <c r="D111" s="66">
        <v>746.64</v>
      </c>
    </row>
    <row r="112" spans="1:4" ht="15">
      <c r="A112" s="64">
        <v>7140100420</v>
      </c>
      <c r="B112" s="65" t="s">
        <v>151</v>
      </c>
      <c r="C112" s="65" t="s">
        <v>7</v>
      </c>
      <c r="D112" s="66">
        <v>227.54</v>
      </c>
    </row>
    <row r="113" spans="1:4" ht="15">
      <c r="A113" s="64">
        <v>7140100440</v>
      </c>
      <c r="B113" s="65" t="s">
        <v>233</v>
      </c>
      <c r="C113" s="65" t="s">
        <v>16</v>
      </c>
      <c r="D113" s="66">
        <v>23.81</v>
      </c>
    </row>
    <row r="114" spans="1:4" ht="15">
      <c r="A114" s="64">
        <v>7140100470</v>
      </c>
      <c r="B114" s="65" t="s">
        <v>234</v>
      </c>
      <c r="C114" s="65" t="s">
        <v>16</v>
      </c>
      <c r="D114" s="66">
        <v>32.86</v>
      </c>
    </row>
    <row r="115" spans="1:4" ht="15">
      <c r="A115" s="64">
        <v>7140100480</v>
      </c>
      <c r="B115" s="65" t="s">
        <v>235</v>
      </c>
      <c r="C115" s="65" t="s">
        <v>16</v>
      </c>
      <c r="D115" s="66">
        <v>41.98</v>
      </c>
    </row>
    <row r="116" spans="1:4" ht="15">
      <c r="A116" s="64">
        <v>7140100500</v>
      </c>
      <c r="B116" s="65" t="s">
        <v>236</v>
      </c>
      <c r="C116" s="65" t="s">
        <v>16</v>
      </c>
      <c r="D116" s="66">
        <v>65.07</v>
      </c>
    </row>
    <row r="117" spans="1:4" ht="15">
      <c r="A117" s="64">
        <v>7140100520</v>
      </c>
      <c r="B117" s="65" t="s">
        <v>122</v>
      </c>
      <c r="C117" s="65" t="s">
        <v>7</v>
      </c>
      <c r="D117" s="66">
        <v>108.23</v>
      </c>
    </row>
    <row r="118" spans="1:4" ht="15">
      <c r="A118" s="64">
        <v>7160100010</v>
      </c>
      <c r="B118" s="65" t="s">
        <v>719</v>
      </c>
      <c r="C118" s="65" t="s">
        <v>7</v>
      </c>
      <c r="D118" s="66">
        <v>621.2</v>
      </c>
    </row>
    <row r="119" spans="1:4" ht="15">
      <c r="A119" s="64">
        <v>7160100020</v>
      </c>
      <c r="B119" s="65" t="s">
        <v>720</v>
      </c>
      <c r="C119" s="65" t="s">
        <v>7</v>
      </c>
      <c r="D119" s="66">
        <v>776.5</v>
      </c>
    </row>
    <row r="120" spans="1:4" ht="15">
      <c r="A120" s="64">
        <v>7160100030</v>
      </c>
      <c r="B120" s="65" t="s">
        <v>721</v>
      </c>
      <c r="C120" s="65" t="s">
        <v>7</v>
      </c>
      <c r="D120" s="66">
        <v>931.8</v>
      </c>
    </row>
    <row r="121" spans="1:4" ht="15">
      <c r="A121" s="64">
        <v>7160100040</v>
      </c>
      <c r="B121" s="65" t="s">
        <v>722</v>
      </c>
      <c r="C121" s="65" t="s">
        <v>7</v>
      </c>
      <c r="D121" s="67">
        <v>1397.7</v>
      </c>
    </row>
    <row r="122" spans="1:4" ht="15">
      <c r="A122" s="64">
        <v>7160100160</v>
      </c>
      <c r="B122" s="65" t="s">
        <v>237</v>
      </c>
      <c r="C122" s="65" t="s">
        <v>7</v>
      </c>
      <c r="D122" s="67">
        <v>5665.7</v>
      </c>
    </row>
    <row r="123" spans="1:4" ht="15">
      <c r="A123" s="64">
        <v>7160100170</v>
      </c>
      <c r="B123" s="65" t="s">
        <v>40</v>
      </c>
      <c r="C123" s="65" t="s">
        <v>5</v>
      </c>
      <c r="D123" s="66">
        <v>640.87</v>
      </c>
    </row>
    <row r="124" spans="1:4" ht="15">
      <c r="A124" s="64">
        <v>7160100190</v>
      </c>
      <c r="B124" s="65" t="s">
        <v>775</v>
      </c>
      <c r="C124" s="65" t="s">
        <v>5</v>
      </c>
      <c r="D124" s="66">
        <v>419.58</v>
      </c>
    </row>
    <row r="125" spans="1:4" ht="15">
      <c r="A125" s="64">
        <v>7160200010</v>
      </c>
      <c r="B125" s="65" t="s">
        <v>726</v>
      </c>
      <c r="C125" s="65" t="s">
        <v>7</v>
      </c>
      <c r="D125" s="67">
        <v>12507.56</v>
      </c>
    </row>
    <row r="126" spans="1:4" ht="15">
      <c r="A126" s="64">
        <v>7160200020</v>
      </c>
      <c r="B126" s="65" t="s">
        <v>727</v>
      </c>
      <c r="C126" s="65" t="s">
        <v>7</v>
      </c>
      <c r="D126" s="67">
        <v>16468.73</v>
      </c>
    </row>
    <row r="127" spans="1:4" ht="15">
      <c r="A127" s="64">
        <v>7160200030</v>
      </c>
      <c r="B127" s="65" t="s">
        <v>728</v>
      </c>
      <c r="C127" s="65" t="s">
        <v>7</v>
      </c>
      <c r="D127" s="67">
        <v>21585.39</v>
      </c>
    </row>
    <row r="128" spans="1:4" ht="15">
      <c r="A128" s="64">
        <v>7160200390</v>
      </c>
      <c r="B128" s="65" t="s">
        <v>290</v>
      </c>
      <c r="C128" s="65" t="s">
        <v>7</v>
      </c>
      <c r="D128" s="67">
        <v>2606.46</v>
      </c>
    </row>
    <row r="129" spans="1:4" ht="15">
      <c r="A129" s="64">
        <v>7169000024</v>
      </c>
      <c r="B129" s="65" t="s">
        <v>711</v>
      </c>
      <c r="C129" s="65" t="s">
        <v>7</v>
      </c>
      <c r="D129" s="66">
        <v>543.29</v>
      </c>
    </row>
    <row r="130" spans="1:4" ht="15">
      <c r="A130" s="64">
        <v>7169000025</v>
      </c>
      <c r="B130" s="65" t="s">
        <v>712</v>
      </c>
      <c r="C130" s="65" t="s">
        <v>7</v>
      </c>
      <c r="D130" s="66">
        <v>296.91</v>
      </c>
    </row>
    <row r="131" spans="1:4" ht="15">
      <c r="A131" s="64">
        <v>7169000121</v>
      </c>
      <c r="B131" s="65" t="s">
        <v>724</v>
      </c>
      <c r="C131" s="65" t="s">
        <v>7</v>
      </c>
      <c r="D131" s="67">
        <v>5890</v>
      </c>
    </row>
    <row r="132" spans="1:4" ht="15">
      <c r="A132" s="64">
        <v>7169000122</v>
      </c>
      <c r="B132" s="65" t="s">
        <v>128</v>
      </c>
      <c r="C132" s="65" t="s">
        <v>129</v>
      </c>
      <c r="D132" s="67">
        <v>5593.09</v>
      </c>
    </row>
    <row r="133" spans="1:4" ht="15">
      <c r="A133" s="64">
        <v>7169000123</v>
      </c>
      <c r="B133" s="65" t="s">
        <v>131</v>
      </c>
      <c r="C133" s="65" t="s">
        <v>7</v>
      </c>
      <c r="D133" s="67">
        <v>5203.16</v>
      </c>
    </row>
    <row r="134" spans="1:4" ht="15">
      <c r="A134" s="64">
        <v>7169000124</v>
      </c>
      <c r="B134" s="65" t="s">
        <v>134</v>
      </c>
      <c r="C134" s="65" t="s">
        <v>7</v>
      </c>
      <c r="D134" s="67">
        <v>15243.6</v>
      </c>
    </row>
    <row r="135" spans="1:4" ht="15">
      <c r="A135" s="64">
        <v>7169000125</v>
      </c>
      <c r="B135" s="65" t="s">
        <v>144</v>
      </c>
      <c r="C135" s="65" t="s">
        <v>7</v>
      </c>
      <c r="D135" s="67">
        <v>1312.68</v>
      </c>
    </row>
    <row r="136" spans="1:4" ht="15">
      <c r="A136" s="64">
        <v>7169000126</v>
      </c>
      <c r="B136" s="65" t="s">
        <v>135</v>
      </c>
      <c r="C136" s="65" t="s">
        <v>7</v>
      </c>
      <c r="D136" s="67">
        <v>4142.06</v>
      </c>
    </row>
    <row r="137" spans="1:4" ht="15">
      <c r="A137" s="64">
        <v>7169000127</v>
      </c>
      <c r="B137" s="65" t="s">
        <v>723</v>
      </c>
      <c r="C137" s="65" t="s">
        <v>7</v>
      </c>
      <c r="D137" s="67">
        <v>5890</v>
      </c>
    </row>
    <row r="138" spans="1:4" ht="15">
      <c r="A138" s="64">
        <v>7169000128</v>
      </c>
      <c r="B138" s="65" t="s">
        <v>136</v>
      </c>
      <c r="C138" s="65" t="s">
        <v>129</v>
      </c>
      <c r="D138" s="67">
        <v>5593.09</v>
      </c>
    </row>
    <row r="139" spans="1:4" ht="15">
      <c r="A139" s="64">
        <v>7169000129</v>
      </c>
      <c r="B139" s="65" t="s">
        <v>137</v>
      </c>
      <c r="C139" s="65" t="s">
        <v>7</v>
      </c>
      <c r="D139" s="67">
        <v>16293.67</v>
      </c>
    </row>
    <row r="140" spans="1:4" ht="15">
      <c r="A140" s="64">
        <v>7169000130</v>
      </c>
      <c r="B140" s="65" t="s">
        <v>737</v>
      </c>
      <c r="C140" s="65" t="s">
        <v>7</v>
      </c>
      <c r="D140" s="67">
        <v>6649.6</v>
      </c>
    </row>
    <row r="141" spans="1:4" ht="15">
      <c r="A141" s="64">
        <v>7169000131</v>
      </c>
      <c r="B141" s="65" t="s">
        <v>143</v>
      </c>
      <c r="C141" s="65" t="s">
        <v>129</v>
      </c>
      <c r="D141" s="67">
        <v>15133.05</v>
      </c>
    </row>
    <row r="142" spans="1:4" ht="15">
      <c r="A142" s="64">
        <v>7169000132</v>
      </c>
      <c r="B142" s="65" t="s">
        <v>133</v>
      </c>
      <c r="C142" s="65" t="s">
        <v>7</v>
      </c>
      <c r="D142" s="67">
        <v>14164.73</v>
      </c>
    </row>
    <row r="143" spans="1:4" ht="15">
      <c r="A143" s="64">
        <v>7169000133</v>
      </c>
      <c r="B143" s="65" t="s">
        <v>183</v>
      </c>
      <c r="C143" s="65" t="s">
        <v>7</v>
      </c>
      <c r="D143" s="67">
        <v>18246.31</v>
      </c>
    </row>
    <row r="144" spans="1:4" ht="15">
      <c r="A144" s="64">
        <v>7169000134</v>
      </c>
      <c r="B144" s="65" t="s">
        <v>744</v>
      </c>
      <c r="C144" s="65" t="s">
        <v>7</v>
      </c>
      <c r="D144" s="67">
        <v>5402.8</v>
      </c>
    </row>
    <row r="145" spans="1:4" ht="15">
      <c r="A145" s="64">
        <v>7169000135</v>
      </c>
      <c r="B145" s="65" t="s">
        <v>146</v>
      </c>
      <c r="C145" s="65" t="s">
        <v>129</v>
      </c>
      <c r="D145" s="67">
        <v>17177.33</v>
      </c>
    </row>
    <row r="146" spans="1:4" ht="15">
      <c r="A146" s="64">
        <v>7169000136</v>
      </c>
      <c r="B146" s="65" t="s">
        <v>132</v>
      </c>
      <c r="C146" s="65" t="s">
        <v>7</v>
      </c>
      <c r="D146" s="67">
        <v>10707.04</v>
      </c>
    </row>
    <row r="147" spans="1:4" ht="15">
      <c r="A147" s="64">
        <v>7169000137</v>
      </c>
      <c r="B147" s="65" t="s">
        <v>184</v>
      </c>
      <c r="C147" s="65" t="s">
        <v>7</v>
      </c>
      <c r="D147" s="67">
        <v>16030.57</v>
      </c>
    </row>
    <row r="148" spans="1:4" ht="15">
      <c r="A148" s="64">
        <v>7169000138</v>
      </c>
      <c r="B148" s="65" t="s">
        <v>731</v>
      </c>
      <c r="C148" s="65" t="s">
        <v>7</v>
      </c>
      <c r="D148" s="67">
        <v>4156</v>
      </c>
    </row>
    <row r="149" spans="1:4" ht="15">
      <c r="A149" s="64">
        <v>7169000139</v>
      </c>
      <c r="B149" s="65" t="s">
        <v>138</v>
      </c>
      <c r="C149" s="65" t="s">
        <v>129</v>
      </c>
      <c r="D149" s="67">
        <v>6930.7</v>
      </c>
    </row>
    <row r="150" spans="1:4" ht="15">
      <c r="A150" s="64">
        <v>7169000140</v>
      </c>
      <c r="B150" s="65" t="s">
        <v>130</v>
      </c>
      <c r="C150" s="65" t="s">
        <v>7</v>
      </c>
      <c r="D150" s="67">
        <v>7024.59</v>
      </c>
    </row>
    <row r="151" spans="1:4" ht="15">
      <c r="A151" s="64">
        <v>7169000141</v>
      </c>
      <c r="B151" s="65" t="s">
        <v>139</v>
      </c>
      <c r="C151" s="65" t="s">
        <v>7</v>
      </c>
      <c r="D151" s="67">
        <v>13557.79</v>
      </c>
    </row>
    <row r="152" spans="1:4" ht="15">
      <c r="A152" s="64">
        <v>7169000142</v>
      </c>
      <c r="B152" s="65" t="s">
        <v>736</v>
      </c>
      <c r="C152" s="65" t="s">
        <v>7</v>
      </c>
      <c r="D152" s="67">
        <v>4156</v>
      </c>
    </row>
    <row r="153" spans="1:4" ht="15">
      <c r="A153" s="64">
        <v>7169000143</v>
      </c>
      <c r="B153" s="65" t="s">
        <v>736</v>
      </c>
      <c r="C153" s="65" t="s">
        <v>129</v>
      </c>
      <c r="D153" s="67">
        <v>4156</v>
      </c>
    </row>
    <row r="154" spans="1:4" ht="15">
      <c r="A154" s="64">
        <v>7169000144</v>
      </c>
      <c r="B154" s="65" t="s">
        <v>140</v>
      </c>
      <c r="C154" s="65" t="s">
        <v>7</v>
      </c>
      <c r="D154" s="67">
        <v>30800.72</v>
      </c>
    </row>
    <row r="155" spans="1:4" ht="15">
      <c r="A155" s="64">
        <v>7169000145</v>
      </c>
      <c r="B155" s="65" t="s">
        <v>141</v>
      </c>
      <c r="C155" s="65" t="s">
        <v>7</v>
      </c>
      <c r="D155" s="67">
        <v>17844.83</v>
      </c>
    </row>
    <row r="156" spans="1:4" ht="15">
      <c r="A156" s="64">
        <v>7169000146</v>
      </c>
      <c r="B156" s="65" t="s">
        <v>157</v>
      </c>
      <c r="C156" s="65" t="s">
        <v>7</v>
      </c>
      <c r="D156" s="67">
        <v>8289.62</v>
      </c>
    </row>
    <row r="157" spans="1:4" ht="15">
      <c r="A157" s="64">
        <v>7169000147</v>
      </c>
      <c r="B157" s="65" t="s">
        <v>159</v>
      </c>
      <c r="C157" s="65" t="s">
        <v>7</v>
      </c>
      <c r="D157" s="66">
        <v>884.14</v>
      </c>
    </row>
    <row r="158" spans="1:4" ht="15">
      <c r="A158" s="64">
        <v>7169000148</v>
      </c>
      <c r="B158" s="65" t="s">
        <v>161</v>
      </c>
      <c r="C158" s="65" t="s">
        <v>7</v>
      </c>
      <c r="D158" s="67">
        <v>5076.46</v>
      </c>
    </row>
    <row r="159" spans="1:4" ht="15">
      <c r="A159" s="64">
        <v>7169000149</v>
      </c>
      <c r="B159" s="65" t="s">
        <v>162</v>
      </c>
      <c r="C159" s="65" t="s">
        <v>7</v>
      </c>
      <c r="D159" s="67">
        <v>22678.52</v>
      </c>
    </row>
    <row r="160" spans="1:4" ht="15">
      <c r="A160" s="64">
        <v>7169000150</v>
      </c>
      <c r="B160" s="65" t="s">
        <v>163</v>
      </c>
      <c r="C160" s="65" t="s">
        <v>7</v>
      </c>
      <c r="D160" s="67">
        <v>7377.59</v>
      </c>
    </row>
    <row r="161" spans="1:4" ht="15">
      <c r="A161" s="64">
        <v>7169000151</v>
      </c>
      <c r="B161" s="65" t="s">
        <v>773</v>
      </c>
      <c r="C161" s="65" t="s">
        <v>7</v>
      </c>
      <c r="D161" s="67">
        <v>12625.35</v>
      </c>
    </row>
    <row r="162" spans="1:4" ht="15">
      <c r="A162" s="64">
        <v>7169000152</v>
      </c>
      <c r="B162" s="65" t="s">
        <v>165</v>
      </c>
      <c r="C162" s="65" t="s">
        <v>7</v>
      </c>
      <c r="D162" s="67">
        <v>15614.23</v>
      </c>
    </row>
    <row r="163" spans="1:4" ht="15">
      <c r="A163" s="64">
        <v>7169000153</v>
      </c>
      <c r="B163" s="65" t="s">
        <v>174</v>
      </c>
      <c r="C163" s="65" t="s">
        <v>7</v>
      </c>
      <c r="D163" s="67">
        <v>64350.01</v>
      </c>
    </row>
    <row r="164" spans="1:4" ht="15">
      <c r="A164" s="64">
        <v>7169000154</v>
      </c>
      <c r="B164" s="65" t="s">
        <v>780</v>
      </c>
      <c r="C164" s="65" t="s">
        <v>7</v>
      </c>
      <c r="D164" s="67">
        <v>13598.33</v>
      </c>
    </row>
    <row r="165" spans="1:4" ht="15">
      <c r="A165" s="64">
        <v>7169000155</v>
      </c>
      <c r="B165" s="65" t="s">
        <v>781</v>
      </c>
      <c r="C165" s="65" t="s">
        <v>7</v>
      </c>
      <c r="D165" s="67">
        <v>4353.6</v>
      </c>
    </row>
    <row r="166" spans="1:4" ht="15">
      <c r="A166" s="64">
        <v>7169000156</v>
      </c>
      <c r="B166" s="65" t="s">
        <v>784</v>
      </c>
      <c r="C166" s="65" t="s">
        <v>7</v>
      </c>
      <c r="D166" s="67">
        <v>4353.6</v>
      </c>
    </row>
    <row r="167" spans="1:4" ht="15">
      <c r="A167" s="64">
        <v>7169000157</v>
      </c>
      <c r="B167" s="65" t="s">
        <v>178</v>
      </c>
      <c r="C167" s="65" t="s">
        <v>129</v>
      </c>
      <c r="D167" s="67">
        <v>17177.33</v>
      </c>
    </row>
    <row r="168" spans="1:4" ht="15">
      <c r="A168" s="64">
        <v>7169000158</v>
      </c>
      <c r="B168" s="65" t="s">
        <v>179</v>
      </c>
      <c r="C168" s="65" t="s">
        <v>7</v>
      </c>
      <c r="D168" s="67">
        <v>2785.9</v>
      </c>
    </row>
    <row r="169" spans="1:4" ht="15">
      <c r="A169" s="64">
        <v>7169000159</v>
      </c>
      <c r="B169" s="65" t="s">
        <v>238</v>
      </c>
      <c r="C169" s="65" t="s">
        <v>7</v>
      </c>
      <c r="D169" s="67">
        <v>9493.28</v>
      </c>
    </row>
    <row r="170" spans="1:4" ht="15">
      <c r="A170" s="64">
        <v>7169000160</v>
      </c>
      <c r="B170" s="65" t="s">
        <v>175</v>
      </c>
      <c r="C170" s="65" t="s">
        <v>7</v>
      </c>
      <c r="D170" s="67">
        <v>21020.59</v>
      </c>
    </row>
    <row r="171" spans="1:4" ht="15">
      <c r="A171" s="64">
        <v>7169000161</v>
      </c>
      <c r="B171" s="65" t="s">
        <v>181</v>
      </c>
      <c r="C171" s="65" t="s">
        <v>7</v>
      </c>
      <c r="D171" s="67">
        <v>1972349.7</v>
      </c>
    </row>
    <row r="172" spans="1:4" ht="15">
      <c r="A172" s="64">
        <v>7169000167</v>
      </c>
      <c r="B172" s="65" t="s">
        <v>239</v>
      </c>
      <c r="C172" s="65" t="s">
        <v>7</v>
      </c>
      <c r="D172" s="67">
        <v>5889.14</v>
      </c>
    </row>
    <row r="173" spans="1:4" ht="15">
      <c r="A173" s="64">
        <v>7179000001</v>
      </c>
      <c r="B173" s="65" t="s">
        <v>152</v>
      </c>
      <c r="C173" s="65" t="s">
        <v>7</v>
      </c>
      <c r="D173" s="67">
        <v>29030.17</v>
      </c>
    </row>
    <row r="174" spans="1:4" ht="15">
      <c r="A174" s="64">
        <v>7179000002</v>
      </c>
      <c r="B174" s="65" t="s">
        <v>156</v>
      </c>
      <c r="C174" s="65" t="s">
        <v>7</v>
      </c>
      <c r="D174" s="67">
        <v>3405.48</v>
      </c>
    </row>
    <row r="175" spans="1:4" ht="15">
      <c r="A175" s="64">
        <v>7179000003</v>
      </c>
      <c r="B175" s="65" t="s">
        <v>158</v>
      </c>
      <c r="C175" s="65" t="s">
        <v>7</v>
      </c>
      <c r="D175" s="67">
        <v>6379.08</v>
      </c>
    </row>
    <row r="176" spans="1:4" ht="15">
      <c r="A176" s="64">
        <v>7179000004</v>
      </c>
      <c r="B176" s="65" t="s">
        <v>160</v>
      </c>
      <c r="C176" s="65" t="s">
        <v>7</v>
      </c>
      <c r="D176" s="67">
        <v>6874.68</v>
      </c>
    </row>
    <row r="177" spans="1:4" ht="15">
      <c r="A177" s="64">
        <v>7179000005</v>
      </c>
      <c r="B177" s="65" t="s">
        <v>168</v>
      </c>
      <c r="C177" s="65" t="s">
        <v>7</v>
      </c>
      <c r="D177" s="67">
        <v>6874.68</v>
      </c>
    </row>
    <row r="178" spans="1:4" ht="15">
      <c r="A178" s="64">
        <v>7179000006</v>
      </c>
      <c r="B178" s="65" t="s">
        <v>164</v>
      </c>
      <c r="C178" s="65" t="s">
        <v>16</v>
      </c>
      <c r="D178" s="67">
        <v>3639.77</v>
      </c>
    </row>
    <row r="179" spans="1:4" ht="15">
      <c r="A179" s="64">
        <v>7180100010</v>
      </c>
      <c r="B179" s="65" t="s">
        <v>240</v>
      </c>
      <c r="C179" s="65" t="s">
        <v>30</v>
      </c>
      <c r="D179" s="66">
        <v>24.78</v>
      </c>
    </row>
    <row r="180" spans="1:4" ht="15">
      <c r="A180" s="64">
        <v>7180100020</v>
      </c>
      <c r="B180" s="65" t="s">
        <v>713</v>
      </c>
      <c r="C180" s="65" t="s">
        <v>30</v>
      </c>
      <c r="D180" s="66">
        <v>35.26</v>
      </c>
    </row>
    <row r="181" spans="1:4" ht="15">
      <c r="A181" s="64">
        <v>7180100030</v>
      </c>
      <c r="B181" s="65" t="s">
        <v>714</v>
      </c>
      <c r="C181" s="65" t="s">
        <v>30</v>
      </c>
      <c r="D181" s="66">
        <v>30.23</v>
      </c>
    </row>
    <row r="182" spans="1:4" ht="15">
      <c r="A182" s="64">
        <v>7180100040</v>
      </c>
      <c r="B182" s="65" t="s">
        <v>715</v>
      </c>
      <c r="C182" s="65" t="s">
        <v>30</v>
      </c>
      <c r="D182" s="66">
        <v>58.3</v>
      </c>
    </row>
    <row r="183" spans="1:4" ht="15">
      <c r="A183" s="64">
        <v>7180100050</v>
      </c>
      <c r="B183" s="65" t="s">
        <v>716</v>
      </c>
      <c r="C183" s="65" t="s">
        <v>30</v>
      </c>
      <c r="D183" s="66">
        <v>90.57</v>
      </c>
    </row>
    <row r="184" spans="1:4" ht="15">
      <c r="A184" s="64">
        <v>7180100060</v>
      </c>
      <c r="B184" s="65" t="s">
        <v>717</v>
      </c>
      <c r="C184" s="65" t="s">
        <v>30</v>
      </c>
      <c r="D184" s="66">
        <v>18.13</v>
      </c>
    </row>
    <row r="185" spans="1:4" ht="15">
      <c r="A185" s="64">
        <v>7200100030</v>
      </c>
      <c r="B185" s="65" t="s">
        <v>241</v>
      </c>
      <c r="C185" s="65" t="s">
        <v>7</v>
      </c>
      <c r="D185" s="66">
        <v>824.91</v>
      </c>
    </row>
    <row r="186" spans="1:4" ht="15">
      <c r="A186" s="64">
        <v>7200100040</v>
      </c>
      <c r="B186" s="65" t="s">
        <v>242</v>
      </c>
      <c r="C186" s="65" t="s">
        <v>7</v>
      </c>
      <c r="D186" s="66">
        <v>864.33</v>
      </c>
    </row>
    <row r="187" spans="1:4" ht="15">
      <c r="A187" s="64">
        <v>7200100070</v>
      </c>
      <c r="B187" s="65" t="s">
        <v>243</v>
      </c>
      <c r="C187" s="65" t="s">
        <v>7</v>
      </c>
      <c r="D187" s="66">
        <v>582.73</v>
      </c>
    </row>
    <row r="188" spans="1:4" ht="15">
      <c r="A188" s="64">
        <v>7200100080</v>
      </c>
      <c r="B188" s="65" t="s">
        <v>244</v>
      </c>
      <c r="C188" s="65" t="s">
        <v>7</v>
      </c>
      <c r="D188" s="66">
        <v>612.52</v>
      </c>
    </row>
    <row r="189" spans="1:4" ht="15">
      <c r="A189" s="64">
        <v>7200100360</v>
      </c>
      <c r="B189" s="65" t="s">
        <v>293</v>
      </c>
      <c r="C189" s="65" t="s">
        <v>7</v>
      </c>
      <c r="D189" s="66">
        <v>345.82</v>
      </c>
    </row>
    <row r="190" spans="1:4" ht="15">
      <c r="A190" s="64">
        <v>7200100370</v>
      </c>
      <c r="B190" s="65" t="s">
        <v>294</v>
      </c>
      <c r="C190" s="65" t="s">
        <v>16</v>
      </c>
      <c r="D190" s="66">
        <v>118.47</v>
      </c>
    </row>
    <row r="191" spans="1:4" ht="15">
      <c r="A191" s="64">
        <v>7200100375</v>
      </c>
      <c r="B191" s="65" t="s">
        <v>295</v>
      </c>
      <c r="C191" s="65" t="s">
        <v>16</v>
      </c>
      <c r="D191" s="66">
        <v>252.39</v>
      </c>
    </row>
    <row r="192" spans="1:4" ht="15">
      <c r="A192" s="64">
        <v>7200100480</v>
      </c>
      <c r="B192" s="65" t="s">
        <v>296</v>
      </c>
      <c r="C192" s="65" t="s">
        <v>7</v>
      </c>
      <c r="D192" s="66">
        <v>88.48</v>
      </c>
    </row>
    <row r="193" spans="1:4" ht="15">
      <c r="A193" s="64">
        <v>7210100280</v>
      </c>
      <c r="B193" s="65" t="s">
        <v>291</v>
      </c>
      <c r="C193" s="65" t="s">
        <v>5</v>
      </c>
      <c r="D193" s="66">
        <v>67.19</v>
      </c>
    </row>
    <row r="194" spans="1:4" ht="15">
      <c r="A194" s="64">
        <v>7210100320</v>
      </c>
      <c r="B194" s="65" t="s">
        <v>245</v>
      </c>
      <c r="C194" s="65" t="s">
        <v>16</v>
      </c>
      <c r="D194" s="66">
        <v>47.28</v>
      </c>
    </row>
    <row r="195" spans="1:4" ht="15">
      <c r="A195" s="64">
        <v>7210100360</v>
      </c>
      <c r="B195" s="65" t="s">
        <v>246</v>
      </c>
      <c r="C195" s="65" t="s">
        <v>16</v>
      </c>
      <c r="D195" s="66">
        <v>248.4</v>
      </c>
    </row>
    <row r="196" spans="1:4" ht="15">
      <c r="A196" s="64">
        <v>7210100420</v>
      </c>
      <c r="B196" s="65" t="s">
        <v>247</v>
      </c>
      <c r="C196" s="65" t="s">
        <v>7</v>
      </c>
      <c r="D196" s="67">
        <v>4350.27</v>
      </c>
    </row>
    <row r="197" spans="1:4" ht="15">
      <c r="A197" s="64">
        <v>7210100450</v>
      </c>
      <c r="B197" s="65" t="s">
        <v>44</v>
      </c>
      <c r="C197" s="65" t="s">
        <v>5</v>
      </c>
      <c r="D197" s="66">
        <v>150.36</v>
      </c>
    </row>
    <row r="198" spans="1:4" ht="15">
      <c r="A198" s="64">
        <v>7210100460</v>
      </c>
      <c r="B198" s="65" t="s">
        <v>248</v>
      </c>
      <c r="C198" s="65" t="s">
        <v>5</v>
      </c>
      <c r="D198" s="66">
        <v>14.46</v>
      </c>
    </row>
    <row r="199" spans="1:4" ht="15">
      <c r="A199" s="64">
        <v>7210100490</v>
      </c>
      <c r="B199" s="65" t="s">
        <v>172</v>
      </c>
      <c r="C199" s="65" t="s">
        <v>7</v>
      </c>
      <c r="D199" s="66">
        <v>443.72</v>
      </c>
    </row>
    <row r="200" spans="1:4" ht="15">
      <c r="A200" s="64">
        <v>7210100510</v>
      </c>
      <c r="B200" s="65" t="s">
        <v>170</v>
      </c>
      <c r="C200" s="65" t="s">
        <v>16</v>
      </c>
      <c r="D200" s="66">
        <v>40.55</v>
      </c>
    </row>
    <row r="201" spans="1:4" ht="15">
      <c r="A201" s="64">
        <v>7210100530</v>
      </c>
      <c r="B201" s="65" t="s">
        <v>171</v>
      </c>
      <c r="C201" s="65" t="s">
        <v>16</v>
      </c>
      <c r="D201" s="66">
        <v>70.71</v>
      </c>
    </row>
    <row r="202" spans="1:4" ht="15">
      <c r="A202" s="64">
        <v>7210100550</v>
      </c>
      <c r="B202" s="65" t="s">
        <v>249</v>
      </c>
      <c r="C202" s="65" t="s">
        <v>16</v>
      </c>
      <c r="D202" s="66">
        <v>37.92</v>
      </c>
    </row>
    <row r="203" spans="1:4" ht="15">
      <c r="A203" s="64">
        <v>7210100580</v>
      </c>
      <c r="B203" s="65" t="s">
        <v>250</v>
      </c>
      <c r="C203" s="65" t="s">
        <v>16</v>
      </c>
      <c r="D203" s="66">
        <v>175.44</v>
      </c>
    </row>
    <row r="204" spans="1:4" ht="15">
      <c r="A204" s="64">
        <v>7219000002</v>
      </c>
      <c r="B204" s="65" t="s">
        <v>142</v>
      </c>
      <c r="C204" s="65" t="s">
        <v>7</v>
      </c>
      <c r="D204" s="66">
        <v>19.64</v>
      </c>
    </row>
    <row r="205" spans="1:4" ht="15">
      <c r="A205" s="64">
        <v>7230100010</v>
      </c>
      <c r="B205" s="65" t="s">
        <v>252</v>
      </c>
      <c r="C205" s="65" t="s">
        <v>6</v>
      </c>
      <c r="D205" s="66">
        <v>129.16</v>
      </c>
    </row>
    <row r="206" spans="1:4" ht="15">
      <c r="A206" s="64">
        <v>7230100020</v>
      </c>
      <c r="B206" s="65" t="s">
        <v>253</v>
      </c>
      <c r="C206" s="65" t="s">
        <v>6</v>
      </c>
      <c r="D206" s="66">
        <v>107.71</v>
      </c>
    </row>
    <row r="207" spans="1:4" ht="15">
      <c r="A207" s="64">
        <v>7230100030</v>
      </c>
      <c r="B207" s="65" t="s">
        <v>254</v>
      </c>
      <c r="C207" s="65" t="s">
        <v>6</v>
      </c>
      <c r="D207" s="66">
        <v>107.71</v>
      </c>
    </row>
    <row r="208" spans="1:4" ht="15">
      <c r="A208" s="64">
        <v>7230100040</v>
      </c>
      <c r="B208" s="65" t="s">
        <v>255</v>
      </c>
      <c r="C208" s="65" t="s">
        <v>6</v>
      </c>
      <c r="D208" s="66">
        <v>309.58</v>
      </c>
    </row>
    <row r="209" spans="1:4" ht="15">
      <c r="A209" s="64">
        <v>7230100050</v>
      </c>
      <c r="B209" s="65" t="s">
        <v>256</v>
      </c>
      <c r="C209" s="65" t="s">
        <v>5</v>
      </c>
      <c r="D209" s="66">
        <v>16.83</v>
      </c>
    </row>
    <row r="210" spans="1:4" ht="15">
      <c r="A210" s="64">
        <v>7240100009</v>
      </c>
      <c r="B210" s="65" t="s">
        <v>286</v>
      </c>
      <c r="C210" s="65" t="s">
        <v>7</v>
      </c>
      <c r="D210" s="67">
        <v>6154.5</v>
      </c>
    </row>
    <row r="211" spans="1:4" ht="15">
      <c r="A211" s="64">
        <v>7260100020</v>
      </c>
      <c r="B211" s="65" t="s">
        <v>257</v>
      </c>
      <c r="C211" s="65" t="s">
        <v>16</v>
      </c>
      <c r="D211" s="66">
        <v>176.54</v>
      </c>
    </row>
    <row r="212" spans="1:4" ht="15">
      <c r="A212" s="64">
        <v>7260100030</v>
      </c>
      <c r="B212" s="65" t="s">
        <v>258</v>
      </c>
      <c r="C212" s="65" t="s">
        <v>16</v>
      </c>
      <c r="D212" s="66">
        <v>155.37</v>
      </c>
    </row>
    <row r="213" spans="1:4" ht="15">
      <c r="A213" s="64">
        <v>7260100060</v>
      </c>
      <c r="B213" s="65" t="s">
        <v>259</v>
      </c>
      <c r="C213" s="65" t="s">
        <v>16</v>
      </c>
      <c r="D213" s="66">
        <v>224.83</v>
      </c>
    </row>
    <row r="214" spans="1:4" ht="15">
      <c r="A214" s="64">
        <v>7260100070</v>
      </c>
      <c r="B214" s="65" t="s">
        <v>260</v>
      </c>
      <c r="C214" s="65" t="s">
        <v>16</v>
      </c>
      <c r="D214" s="66">
        <v>201.81</v>
      </c>
    </row>
    <row r="215" spans="1:4" ht="15">
      <c r="A215" s="64">
        <v>7260100100</v>
      </c>
      <c r="B215" s="65" t="s">
        <v>261</v>
      </c>
      <c r="C215" s="65" t="s">
        <v>16</v>
      </c>
      <c r="D215" s="66">
        <v>246.21</v>
      </c>
    </row>
    <row r="216" spans="1:4" ht="15">
      <c r="A216" s="64">
        <v>7260100110</v>
      </c>
      <c r="B216" s="65" t="s">
        <v>262</v>
      </c>
      <c r="C216" s="65" t="s">
        <v>16</v>
      </c>
      <c r="D216" s="66">
        <v>223.18</v>
      </c>
    </row>
    <row r="217" spans="1:4" ht="15">
      <c r="A217" s="64">
        <v>7260100140</v>
      </c>
      <c r="B217" s="65" t="s">
        <v>263</v>
      </c>
      <c r="C217" s="65" t="s">
        <v>16</v>
      </c>
      <c r="D217" s="66">
        <v>286.52</v>
      </c>
    </row>
    <row r="218" spans="1:4" ht="15">
      <c r="A218" s="64">
        <v>7260100150</v>
      </c>
      <c r="B218" s="65" t="s">
        <v>264</v>
      </c>
      <c r="C218" s="65" t="s">
        <v>16</v>
      </c>
      <c r="D218" s="66">
        <v>258.38</v>
      </c>
    </row>
    <row r="219" spans="1:4" ht="15">
      <c r="A219" s="64">
        <v>7260100180</v>
      </c>
      <c r="B219" s="65" t="s">
        <v>265</v>
      </c>
      <c r="C219" s="65" t="s">
        <v>16</v>
      </c>
      <c r="D219" s="66">
        <v>309.66</v>
      </c>
    </row>
    <row r="220" spans="1:4" ht="15">
      <c r="A220" s="64">
        <v>7260100190</v>
      </c>
      <c r="B220" s="65" t="s">
        <v>266</v>
      </c>
      <c r="C220" s="65" t="s">
        <v>16</v>
      </c>
      <c r="D220" s="66">
        <v>281.33</v>
      </c>
    </row>
    <row r="221" spans="1:4" ht="15">
      <c r="A221" s="64">
        <v>7260100220</v>
      </c>
      <c r="B221" s="65" t="s">
        <v>267</v>
      </c>
      <c r="C221" s="65" t="s">
        <v>16</v>
      </c>
      <c r="D221" s="66">
        <v>355</v>
      </c>
    </row>
    <row r="222" spans="1:4" ht="15">
      <c r="A222" s="64">
        <v>7260100230</v>
      </c>
      <c r="B222" s="65" t="s">
        <v>268</v>
      </c>
      <c r="C222" s="65" t="s">
        <v>16</v>
      </c>
      <c r="D222" s="66">
        <v>321.55</v>
      </c>
    </row>
    <row r="223" spans="1:4" ht="15">
      <c r="A223" s="64">
        <v>7260100270</v>
      </c>
      <c r="B223" s="65" t="s">
        <v>269</v>
      </c>
      <c r="C223" s="65" t="s">
        <v>16</v>
      </c>
      <c r="D223" s="66">
        <v>321.55</v>
      </c>
    </row>
    <row r="224" spans="1:4" ht="15">
      <c r="A224" s="64">
        <v>7260100300</v>
      </c>
      <c r="B224" s="65" t="s">
        <v>270</v>
      </c>
      <c r="C224" s="65" t="s">
        <v>16</v>
      </c>
      <c r="D224" s="66">
        <v>201.92</v>
      </c>
    </row>
    <row r="225" spans="1:4" ht="15">
      <c r="A225" s="64">
        <v>7260100310</v>
      </c>
      <c r="B225" s="65" t="s">
        <v>271</v>
      </c>
      <c r="C225" s="65" t="s">
        <v>16</v>
      </c>
      <c r="D225" s="66">
        <v>181.85</v>
      </c>
    </row>
    <row r="226" spans="1:4" ht="15">
      <c r="A226" s="64">
        <v>7260100350</v>
      </c>
      <c r="B226" s="65" t="s">
        <v>272</v>
      </c>
      <c r="C226" s="65" t="s">
        <v>16</v>
      </c>
      <c r="D226" s="66">
        <v>228.27</v>
      </c>
    </row>
    <row r="227" spans="1:4" ht="15">
      <c r="A227" s="64">
        <v>7260100380</v>
      </c>
      <c r="B227" s="65" t="s">
        <v>273</v>
      </c>
      <c r="C227" s="65" t="s">
        <v>16</v>
      </c>
      <c r="D227" s="66">
        <v>271.59</v>
      </c>
    </row>
    <row r="228" spans="1:4" ht="15">
      <c r="A228" s="64">
        <v>7260100390</v>
      </c>
      <c r="B228" s="65" t="s">
        <v>274</v>
      </c>
      <c r="C228" s="65" t="s">
        <v>16</v>
      </c>
      <c r="D228" s="66">
        <v>249.64</v>
      </c>
    </row>
    <row r="229" spans="1:4" ht="15">
      <c r="A229" s="64">
        <v>7260100420</v>
      </c>
      <c r="B229" s="65" t="s">
        <v>275</v>
      </c>
      <c r="C229" s="65" t="s">
        <v>16</v>
      </c>
      <c r="D229" s="66">
        <v>305.29</v>
      </c>
    </row>
    <row r="230" spans="1:4" ht="15">
      <c r="A230" s="64">
        <v>7260100430</v>
      </c>
      <c r="B230" s="65" t="s">
        <v>276</v>
      </c>
      <c r="C230" s="65" t="s">
        <v>16</v>
      </c>
      <c r="D230" s="66">
        <v>285.11</v>
      </c>
    </row>
    <row r="231" spans="1:4" ht="15">
      <c r="A231" s="64">
        <v>7260100460</v>
      </c>
      <c r="B231" s="65" t="s">
        <v>277</v>
      </c>
      <c r="C231" s="65" t="s">
        <v>16</v>
      </c>
      <c r="D231" s="66">
        <v>336.37</v>
      </c>
    </row>
    <row r="232" spans="1:4" ht="15">
      <c r="A232" s="64">
        <v>7260200040</v>
      </c>
      <c r="B232" s="65" t="s">
        <v>287</v>
      </c>
      <c r="C232" s="65" t="s">
        <v>16</v>
      </c>
      <c r="D232" s="66">
        <v>346.27</v>
      </c>
    </row>
    <row r="233" spans="1:4" ht="15">
      <c r="A233" s="64">
        <v>7260200320</v>
      </c>
      <c r="B233" s="65" t="s">
        <v>288</v>
      </c>
      <c r="C233" s="65" t="s">
        <v>16</v>
      </c>
      <c r="D233" s="66">
        <v>352.69</v>
      </c>
    </row>
    <row r="234" spans="1:4" ht="15">
      <c r="A234" s="64">
        <v>7260250010</v>
      </c>
      <c r="B234" s="65" t="s">
        <v>749</v>
      </c>
      <c r="C234" s="65" t="s">
        <v>16</v>
      </c>
      <c r="D234" s="66">
        <v>65.04</v>
      </c>
    </row>
    <row r="235" spans="1:4" ht="15">
      <c r="A235" s="64">
        <v>7260250040</v>
      </c>
      <c r="B235" s="65" t="s">
        <v>750</v>
      </c>
      <c r="C235" s="65" t="s">
        <v>16</v>
      </c>
      <c r="D235" s="66">
        <v>124.74</v>
      </c>
    </row>
    <row r="236" spans="1:4" ht="15">
      <c r="A236" s="64">
        <v>7260250080</v>
      </c>
      <c r="B236" s="65" t="s">
        <v>751</v>
      </c>
      <c r="C236" s="65" t="s">
        <v>16</v>
      </c>
      <c r="D236" s="66">
        <v>124.74</v>
      </c>
    </row>
    <row r="237" spans="1:4" ht="15">
      <c r="A237" s="64">
        <v>7260250320</v>
      </c>
      <c r="B237" s="65" t="s">
        <v>752</v>
      </c>
      <c r="C237" s="65" t="s">
        <v>16</v>
      </c>
      <c r="D237" s="66">
        <v>125.79</v>
      </c>
    </row>
    <row r="238" spans="1:4" ht="15">
      <c r="A238" s="64">
        <v>7260250360</v>
      </c>
      <c r="B238" s="65" t="s">
        <v>753</v>
      </c>
      <c r="C238" s="65" t="s">
        <v>16</v>
      </c>
      <c r="D238" s="66">
        <v>173.32</v>
      </c>
    </row>
    <row r="239" spans="1:4" ht="15">
      <c r="A239" s="64">
        <v>7260300010</v>
      </c>
      <c r="B239" s="65" t="s">
        <v>278</v>
      </c>
      <c r="C239" s="65" t="s">
        <v>16</v>
      </c>
      <c r="D239" s="66">
        <v>335.25</v>
      </c>
    </row>
    <row r="240" spans="1:4" ht="15">
      <c r="A240" s="64">
        <v>7260300290</v>
      </c>
      <c r="B240" s="65" t="s">
        <v>279</v>
      </c>
      <c r="C240" s="65" t="s">
        <v>16</v>
      </c>
      <c r="D240" s="66">
        <v>398.81</v>
      </c>
    </row>
    <row r="241" spans="1:4" ht="15">
      <c r="A241" s="64">
        <v>7260300320</v>
      </c>
      <c r="B241" s="65" t="s">
        <v>280</v>
      </c>
      <c r="C241" s="65" t="s">
        <v>16</v>
      </c>
      <c r="D241" s="66">
        <v>460.34</v>
      </c>
    </row>
    <row r="242" spans="1:4" ht="15">
      <c r="A242" s="64">
        <v>7260350010</v>
      </c>
      <c r="B242" s="65" t="s">
        <v>754</v>
      </c>
      <c r="C242" s="65" t="s">
        <v>16</v>
      </c>
      <c r="D242" s="66">
        <v>68.63</v>
      </c>
    </row>
    <row r="243" spans="1:4" ht="15">
      <c r="A243" s="64">
        <v>7260350020</v>
      </c>
      <c r="B243" s="65" t="s">
        <v>755</v>
      </c>
      <c r="C243" s="65" t="s">
        <v>16</v>
      </c>
      <c r="D243" s="66">
        <v>133.08</v>
      </c>
    </row>
    <row r="244" spans="1:4" ht="15">
      <c r="A244" s="64">
        <v>7260350030</v>
      </c>
      <c r="B244" s="65" t="s">
        <v>756</v>
      </c>
      <c r="C244" s="65" t="s">
        <v>16</v>
      </c>
      <c r="D244" s="66">
        <v>117.82</v>
      </c>
    </row>
    <row r="245" spans="1:4" ht="15">
      <c r="A245" s="64">
        <v>7260350040</v>
      </c>
      <c r="B245" s="65" t="s">
        <v>757</v>
      </c>
      <c r="C245" s="65" t="s">
        <v>16</v>
      </c>
      <c r="D245" s="66">
        <v>117.82</v>
      </c>
    </row>
    <row r="246" spans="1:4" ht="15">
      <c r="A246" s="64">
        <v>7260350050</v>
      </c>
      <c r="B246" s="65" t="s">
        <v>758</v>
      </c>
      <c r="C246" s="65" t="s">
        <v>16</v>
      </c>
      <c r="D246" s="66">
        <v>112</v>
      </c>
    </row>
    <row r="247" spans="1:4" ht="15">
      <c r="A247" s="64">
        <v>7260350060</v>
      </c>
      <c r="B247" s="65" t="s">
        <v>759</v>
      </c>
      <c r="C247" s="65" t="s">
        <v>16</v>
      </c>
      <c r="D247" s="66">
        <v>176.1</v>
      </c>
    </row>
    <row r="248" spans="1:4" ht="15">
      <c r="A248" s="64">
        <v>7260350070</v>
      </c>
      <c r="B248" s="65" t="s">
        <v>760</v>
      </c>
      <c r="C248" s="65" t="s">
        <v>16</v>
      </c>
      <c r="D248" s="66">
        <v>164.26</v>
      </c>
    </row>
    <row r="249" spans="1:4" ht="15">
      <c r="A249" s="64">
        <v>7260350080</v>
      </c>
      <c r="B249" s="65" t="s">
        <v>761</v>
      </c>
      <c r="C249" s="65" t="s">
        <v>16</v>
      </c>
      <c r="D249" s="66">
        <v>176.1</v>
      </c>
    </row>
    <row r="250" spans="1:4" ht="15">
      <c r="A250" s="64">
        <v>7260350090</v>
      </c>
      <c r="B250" s="65" t="s">
        <v>762</v>
      </c>
      <c r="C250" s="65" t="s">
        <v>16</v>
      </c>
      <c r="D250" s="66">
        <v>134.8</v>
      </c>
    </row>
    <row r="251" spans="1:4" ht="15">
      <c r="A251" s="64">
        <v>7260350100</v>
      </c>
      <c r="B251" s="65" t="s">
        <v>763</v>
      </c>
      <c r="C251" s="65" t="s">
        <v>16</v>
      </c>
      <c r="D251" s="66">
        <v>208.66</v>
      </c>
    </row>
    <row r="252" spans="1:4" ht="15">
      <c r="A252" s="64">
        <v>7260350110</v>
      </c>
      <c r="B252" s="65" t="s">
        <v>764</v>
      </c>
      <c r="C252" s="65" t="s">
        <v>16</v>
      </c>
      <c r="D252" s="66">
        <v>185.63</v>
      </c>
    </row>
    <row r="253" spans="1:4" ht="15">
      <c r="A253" s="64">
        <v>7260350120</v>
      </c>
      <c r="B253" s="65" t="s">
        <v>765</v>
      </c>
      <c r="C253" s="65" t="s">
        <v>16</v>
      </c>
      <c r="D253" s="66">
        <v>198.53</v>
      </c>
    </row>
    <row r="254" spans="1:4" ht="15">
      <c r="A254" s="64">
        <v>7260350290</v>
      </c>
      <c r="B254" s="65" t="s">
        <v>769</v>
      </c>
      <c r="C254" s="65" t="s">
        <v>16</v>
      </c>
      <c r="D254" s="66">
        <v>71.66</v>
      </c>
    </row>
    <row r="255" spans="1:4" ht="15">
      <c r="A255" s="64">
        <v>7260350320</v>
      </c>
      <c r="B255" s="65" t="s">
        <v>770</v>
      </c>
      <c r="C255" s="65" t="s">
        <v>16</v>
      </c>
      <c r="D255" s="66">
        <v>133.19</v>
      </c>
    </row>
    <row r="256" spans="1:4" ht="15">
      <c r="A256" s="64">
        <v>7260400290</v>
      </c>
      <c r="B256" s="65" t="s">
        <v>281</v>
      </c>
      <c r="C256" s="65" t="s">
        <v>16</v>
      </c>
      <c r="D256" s="66">
        <v>226.27</v>
      </c>
    </row>
    <row r="257" spans="1:4" ht="15">
      <c r="A257" s="64">
        <v>7260500170</v>
      </c>
      <c r="B257" s="65" t="s">
        <v>282</v>
      </c>
      <c r="C257" s="65" t="s">
        <v>16</v>
      </c>
      <c r="D257" s="66">
        <v>304</v>
      </c>
    </row>
    <row r="258" spans="1:4" ht="15">
      <c r="A258" s="64">
        <v>7260550010</v>
      </c>
      <c r="B258" s="65" t="s">
        <v>283</v>
      </c>
      <c r="C258" s="65" t="s">
        <v>16</v>
      </c>
      <c r="D258" s="66">
        <v>125.11</v>
      </c>
    </row>
    <row r="259" spans="1:4" ht="15">
      <c r="A259" s="64">
        <v>7260550020</v>
      </c>
      <c r="B259" s="65" t="s">
        <v>284</v>
      </c>
      <c r="C259" s="65" t="s">
        <v>16</v>
      </c>
      <c r="D259" s="66">
        <v>192.16</v>
      </c>
    </row>
    <row r="260" spans="1:4" ht="15">
      <c r="A260" s="64">
        <v>7260550030</v>
      </c>
      <c r="B260" s="65" t="s">
        <v>285</v>
      </c>
      <c r="C260" s="65" t="s">
        <v>16</v>
      </c>
      <c r="D260" s="66">
        <v>239.57</v>
      </c>
    </row>
    <row r="261" spans="1:4" ht="15">
      <c r="A261" s="70"/>
      <c r="B261" s="69"/>
      <c r="C261" s="69"/>
      <c r="D261" s="68"/>
    </row>
    <row r="263" spans="1:4" ht="15">
      <c r="A263" s="64">
        <v>7220040090</v>
      </c>
      <c r="B263" s="65" t="s">
        <v>292</v>
      </c>
      <c r="C263" s="65" t="s">
        <v>16</v>
      </c>
      <c r="D263" s="66">
        <v>18.1</v>
      </c>
    </row>
    <row r="264" spans="1:4" ht="15">
      <c r="A264" s="64">
        <v>7220040100</v>
      </c>
      <c r="B264" s="65" t="s">
        <v>307</v>
      </c>
      <c r="C264" s="65" t="s">
        <v>16</v>
      </c>
      <c r="D264" s="66">
        <v>38.93</v>
      </c>
    </row>
    <row r="265" spans="1:4" ht="15">
      <c r="A265" s="64">
        <v>7220040110</v>
      </c>
      <c r="B265" s="65" t="s">
        <v>308</v>
      </c>
      <c r="C265" s="65" t="s">
        <v>16</v>
      </c>
      <c r="D265" s="66">
        <v>60.79</v>
      </c>
    </row>
    <row r="266" spans="1:4" ht="15">
      <c r="A266" s="64">
        <v>7220040120</v>
      </c>
      <c r="B266" s="65" t="s">
        <v>309</v>
      </c>
      <c r="C266" s="65" t="s">
        <v>16</v>
      </c>
      <c r="D266" s="66">
        <v>103.04</v>
      </c>
    </row>
    <row r="267" spans="1:4" ht="15">
      <c r="A267" s="64">
        <v>7220060020</v>
      </c>
      <c r="B267" s="65" t="s">
        <v>310</v>
      </c>
      <c r="C267" s="65" t="s">
        <v>7</v>
      </c>
      <c r="D267" s="66">
        <v>45.06</v>
      </c>
    </row>
    <row r="268" spans="1:4" ht="15">
      <c r="A268" s="64">
        <v>7220060030</v>
      </c>
      <c r="B268" s="65" t="s">
        <v>311</v>
      </c>
      <c r="C268" s="65" t="s">
        <v>7</v>
      </c>
      <c r="D268" s="66">
        <v>71.67</v>
      </c>
    </row>
    <row r="269" spans="1:4" ht="15">
      <c r="A269" s="64">
        <v>7220080010</v>
      </c>
      <c r="B269" s="65" t="s">
        <v>312</v>
      </c>
      <c r="C269" s="65" t="s">
        <v>7</v>
      </c>
      <c r="D269" s="66">
        <v>20.95</v>
      </c>
    </row>
    <row r="270" spans="1:4" ht="15">
      <c r="A270" s="64">
        <v>7220080030</v>
      </c>
      <c r="B270" s="65" t="s">
        <v>313</v>
      </c>
      <c r="C270" s="65" t="s">
        <v>7</v>
      </c>
      <c r="D270" s="66">
        <v>145.02</v>
      </c>
    </row>
    <row r="271" spans="1:4" ht="15">
      <c r="A271" s="64">
        <v>7220080040</v>
      </c>
      <c r="B271" s="65" t="s">
        <v>314</v>
      </c>
      <c r="C271" s="65" t="s">
        <v>7</v>
      </c>
      <c r="D271" s="66">
        <v>20.13</v>
      </c>
    </row>
    <row r="272" spans="1:4" ht="15">
      <c r="A272" s="64">
        <v>7220080050</v>
      </c>
      <c r="B272" s="65" t="s">
        <v>314</v>
      </c>
      <c r="C272" s="65" t="s">
        <v>7</v>
      </c>
      <c r="D272" s="66">
        <v>90.45</v>
      </c>
    </row>
    <row r="273" spans="1:4" ht="15">
      <c r="A273" s="64">
        <v>7220080060</v>
      </c>
      <c r="B273" s="65" t="s">
        <v>315</v>
      </c>
      <c r="C273" s="65" t="s">
        <v>7</v>
      </c>
      <c r="D273" s="66">
        <v>247.46</v>
      </c>
    </row>
    <row r="274" spans="1:4" ht="15">
      <c r="A274" s="64">
        <v>7220080170</v>
      </c>
      <c r="B274" s="65" t="s">
        <v>316</v>
      </c>
      <c r="C274" s="65" t="s">
        <v>7</v>
      </c>
      <c r="D274" s="66">
        <v>84.87</v>
      </c>
    </row>
    <row r="275" spans="1:4" ht="15">
      <c r="A275" s="64">
        <v>7220080180</v>
      </c>
      <c r="B275" s="65" t="s">
        <v>317</v>
      </c>
      <c r="C275" s="65" t="s">
        <v>7</v>
      </c>
      <c r="D275" s="66">
        <v>809.89</v>
      </c>
    </row>
    <row r="276" spans="1:4" ht="15">
      <c r="A276" s="64">
        <v>7220080190</v>
      </c>
      <c r="B276" s="65" t="s">
        <v>318</v>
      </c>
      <c r="C276" s="65" t="s">
        <v>7</v>
      </c>
      <c r="D276" s="66">
        <v>640.97</v>
      </c>
    </row>
    <row r="277" spans="1:4" ht="15">
      <c r="A277" s="64">
        <v>7220080200</v>
      </c>
      <c r="B277" s="65" t="s">
        <v>319</v>
      </c>
      <c r="C277" s="65" t="s">
        <v>7</v>
      </c>
      <c r="D277" s="66">
        <v>71.93</v>
      </c>
    </row>
    <row r="278" spans="1:4" ht="15">
      <c r="A278" s="64">
        <v>7220080210</v>
      </c>
      <c r="B278" s="65" t="s">
        <v>320</v>
      </c>
      <c r="C278" s="65" t="s">
        <v>7</v>
      </c>
      <c r="D278" s="66">
        <v>51.46</v>
      </c>
    </row>
    <row r="279" spans="1:4" ht="15">
      <c r="A279" s="64">
        <v>7220090170</v>
      </c>
      <c r="B279" s="65" t="s">
        <v>321</v>
      </c>
      <c r="C279" s="65" t="s">
        <v>7</v>
      </c>
      <c r="D279" s="66">
        <v>297.42</v>
      </c>
    </row>
    <row r="280" spans="1:4" ht="15">
      <c r="A280" s="64">
        <v>7220150010</v>
      </c>
      <c r="B280" s="65" t="s">
        <v>251</v>
      </c>
      <c r="C280" s="65" t="s">
        <v>16</v>
      </c>
      <c r="D280" s="66">
        <v>238.79</v>
      </c>
    </row>
    <row r="281" spans="1:4" ht="15">
      <c r="A281" s="64">
        <v>7220150020</v>
      </c>
      <c r="B281" s="65" t="s">
        <v>322</v>
      </c>
      <c r="C281" s="65" t="s">
        <v>16</v>
      </c>
      <c r="D281" s="66">
        <v>293.01</v>
      </c>
    </row>
    <row r="282" spans="1:4" ht="15">
      <c r="A282" s="64">
        <v>7220150030</v>
      </c>
      <c r="B282" s="65" t="s">
        <v>323</v>
      </c>
      <c r="C282" s="65" t="s">
        <v>16</v>
      </c>
      <c r="D282" s="66">
        <v>355.13</v>
      </c>
    </row>
    <row r="283" spans="1:4" ht="15">
      <c r="A283" s="64">
        <v>7220150040</v>
      </c>
      <c r="B283" s="65" t="s">
        <v>324</v>
      </c>
      <c r="C283" s="65" t="s">
        <v>16</v>
      </c>
      <c r="D283" s="66">
        <v>428.92</v>
      </c>
    </row>
    <row r="284" spans="1:4" ht="15">
      <c r="A284" s="64">
        <v>7220150050</v>
      </c>
      <c r="B284" s="65" t="s">
        <v>325</v>
      </c>
      <c r="C284" s="65" t="s">
        <v>16</v>
      </c>
      <c r="D284" s="66">
        <v>508.11</v>
      </c>
    </row>
    <row r="285" spans="1:4" ht="15">
      <c r="A285" s="64">
        <v>7220150060</v>
      </c>
      <c r="B285" s="65" t="s">
        <v>326</v>
      </c>
      <c r="C285" s="65" t="s">
        <v>16</v>
      </c>
      <c r="D285" s="66">
        <v>518.59</v>
      </c>
    </row>
    <row r="286" spans="1:4" ht="15">
      <c r="A286" s="64">
        <v>7220150070</v>
      </c>
      <c r="B286" s="65" t="s">
        <v>327</v>
      </c>
      <c r="C286" s="65" t="s">
        <v>16</v>
      </c>
      <c r="D286" s="66">
        <v>665.78</v>
      </c>
    </row>
    <row r="287" spans="1:4" ht="15">
      <c r="A287" s="64">
        <v>7220150080</v>
      </c>
      <c r="B287" s="65" t="s">
        <v>328</v>
      </c>
      <c r="C287" s="65" t="s">
        <v>16</v>
      </c>
      <c r="D287" s="66">
        <v>738.98</v>
      </c>
    </row>
    <row r="288" spans="1:4" ht="15">
      <c r="A288" s="64">
        <v>7220150150</v>
      </c>
      <c r="B288" s="65" t="s">
        <v>329</v>
      </c>
      <c r="C288" s="65" t="s">
        <v>16</v>
      </c>
      <c r="D288" s="66">
        <v>198.41</v>
      </c>
    </row>
    <row r="289" spans="1:4" ht="15">
      <c r="A289" s="64">
        <v>7220150160</v>
      </c>
      <c r="B289" s="65" t="s">
        <v>330</v>
      </c>
      <c r="C289" s="65" t="s">
        <v>16</v>
      </c>
      <c r="D289" s="66">
        <v>203.22</v>
      </c>
    </row>
    <row r="290" spans="1:4" ht="15">
      <c r="A290" s="64">
        <v>7220400010</v>
      </c>
      <c r="B290" s="65" t="s">
        <v>331</v>
      </c>
      <c r="C290" s="65" t="s">
        <v>7</v>
      </c>
      <c r="D290" s="66">
        <v>209.96</v>
      </c>
    </row>
    <row r="291" spans="1:4" ht="15">
      <c r="A291" s="64">
        <v>7220400020</v>
      </c>
      <c r="B291" s="65" t="s">
        <v>332</v>
      </c>
      <c r="C291" s="65" t="s">
        <v>7</v>
      </c>
      <c r="D291" s="66">
        <v>405.77</v>
      </c>
    </row>
    <row r="292" spans="1:4" ht="15">
      <c r="A292" s="64">
        <v>7220400030</v>
      </c>
      <c r="B292" s="65" t="s">
        <v>767</v>
      </c>
      <c r="C292" s="65" t="s">
        <v>7</v>
      </c>
      <c r="D292" s="66">
        <v>601.58</v>
      </c>
    </row>
    <row r="293" spans="1:4" ht="15">
      <c r="A293" s="64">
        <v>7220400040</v>
      </c>
      <c r="B293" s="65" t="s">
        <v>333</v>
      </c>
      <c r="C293" s="65" t="s">
        <v>7</v>
      </c>
      <c r="D293" s="66">
        <v>797.39</v>
      </c>
    </row>
    <row r="294" spans="1:4" ht="15">
      <c r="A294" s="64">
        <v>7220400060</v>
      </c>
      <c r="B294" s="65" t="s">
        <v>334</v>
      </c>
      <c r="C294" s="65" t="s">
        <v>7</v>
      </c>
      <c r="D294" s="66">
        <v>293.72</v>
      </c>
    </row>
    <row r="295" spans="1:4" ht="15">
      <c r="A295" s="64">
        <v>7220400070</v>
      </c>
      <c r="B295" s="65" t="s">
        <v>335</v>
      </c>
      <c r="C295" s="65" t="s">
        <v>7</v>
      </c>
      <c r="D295" s="66">
        <v>247.15</v>
      </c>
    </row>
    <row r="296" spans="1:4" ht="15">
      <c r="A296" s="64">
        <v>7220400090</v>
      </c>
      <c r="B296" s="65" t="s">
        <v>336</v>
      </c>
      <c r="C296" s="65" t="s">
        <v>7</v>
      </c>
      <c r="D296" s="66">
        <v>731.49</v>
      </c>
    </row>
    <row r="297" spans="1:4" ht="15">
      <c r="A297" s="64">
        <v>7220400100</v>
      </c>
      <c r="B297" s="65" t="s">
        <v>337</v>
      </c>
      <c r="C297" s="65" t="s">
        <v>7</v>
      </c>
      <c r="D297" s="66">
        <v>973.67</v>
      </c>
    </row>
    <row r="298" spans="1:4" ht="15">
      <c r="A298" s="64">
        <v>7220400110</v>
      </c>
      <c r="B298" s="65" t="s">
        <v>732</v>
      </c>
      <c r="C298" s="65" t="s">
        <v>7</v>
      </c>
      <c r="D298" s="66">
        <v>1215.84</v>
      </c>
    </row>
    <row r="299" spans="1:4" ht="15">
      <c r="A299" s="64">
        <v>7220400120</v>
      </c>
      <c r="B299" s="65" t="s">
        <v>338</v>
      </c>
      <c r="C299" s="65" t="s">
        <v>7</v>
      </c>
      <c r="D299" s="66">
        <v>1530.66</v>
      </c>
    </row>
    <row r="300" spans="1:4" ht="15">
      <c r="A300" s="64">
        <v>7220400130</v>
      </c>
      <c r="B300" s="65" t="s">
        <v>339</v>
      </c>
      <c r="C300" s="65" t="s">
        <v>7</v>
      </c>
      <c r="D300" s="66">
        <v>406.75</v>
      </c>
    </row>
    <row r="301" spans="1:4" ht="15">
      <c r="A301" s="64">
        <v>7220400140</v>
      </c>
      <c r="B301" s="65" t="s">
        <v>340</v>
      </c>
      <c r="C301" s="65" t="s">
        <v>7</v>
      </c>
      <c r="D301" s="66">
        <v>772.04</v>
      </c>
    </row>
    <row r="302" spans="1:4" ht="15">
      <c r="A302" s="64">
        <v>7220400150</v>
      </c>
      <c r="B302" s="65" t="s">
        <v>341</v>
      </c>
      <c r="C302" s="65" t="s">
        <v>7</v>
      </c>
      <c r="D302" s="66">
        <v>1137.33</v>
      </c>
    </row>
    <row r="303" spans="1:4" ht="15">
      <c r="A303" s="64">
        <v>7220400160</v>
      </c>
      <c r="B303" s="65" t="s">
        <v>342</v>
      </c>
      <c r="C303" s="65" t="s">
        <v>7</v>
      </c>
      <c r="D303" s="66">
        <v>1502.62</v>
      </c>
    </row>
    <row r="304" spans="1:4" ht="15">
      <c r="A304" s="64">
        <v>7220400170</v>
      </c>
      <c r="B304" s="65" t="s">
        <v>343</v>
      </c>
      <c r="C304" s="65" t="s">
        <v>7</v>
      </c>
      <c r="D304" s="66">
        <v>1867.9</v>
      </c>
    </row>
    <row r="305" spans="1:4" ht="15">
      <c r="A305" s="64">
        <v>7220400180</v>
      </c>
      <c r="B305" s="65" t="s">
        <v>344</v>
      </c>
      <c r="C305" s="65" t="s">
        <v>7</v>
      </c>
      <c r="D305" s="66">
        <v>2342.79</v>
      </c>
    </row>
    <row r="306" spans="1:4" ht="15">
      <c r="A306" s="64">
        <v>7220400190</v>
      </c>
      <c r="B306" s="65" t="s">
        <v>785</v>
      </c>
      <c r="C306" s="65" t="s">
        <v>7</v>
      </c>
      <c r="D306" s="66">
        <v>529.17</v>
      </c>
    </row>
    <row r="307" spans="1:4" ht="15">
      <c r="A307" s="64">
        <v>7220400200</v>
      </c>
      <c r="B307" s="65" t="s">
        <v>345</v>
      </c>
      <c r="C307" s="65" t="s">
        <v>7</v>
      </c>
      <c r="D307" s="66">
        <v>1014.64</v>
      </c>
    </row>
    <row r="308" spans="1:4" ht="15">
      <c r="A308" s="64">
        <v>7220400210</v>
      </c>
      <c r="B308" s="65" t="s">
        <v>783</v>
      </c>
      <c r="C308" s="65" t="s">
        <v>7</v>
      </c>
      <c r="D308" s="66">
        <v>1508.51</v>
      </c>
    </row>
    <row r="309" spans="1:4" ht="15">
      <c r="A309" s="64">
        <v>7220400220</v>
      </c>
      <c r="B309" s="65" t="s">
        <v>346</v>
      </c>
      <c r="C309" s="65" t="s">
        <v>7</v>
      </c>
      <c r="D309" s="66">
        <v>1993.96</v>
      </c>
    </row>
    <row r="310" spans="1:4" ht="15">
      <c r="A310" s="64">
        <v>7220400230</v>
      </c>
      <c r="B310" s="65" t="s">
        <v>739</v>
      </c>
      <c r="C310" s="65" t="s">
        <v>7</v>
      </c>
      <c r="D310" s="66">
        <v>2483.64</v>
      </c>
    </row>
    <row r="311" spans="1:4" ht="15">
      <c r="A311" s="64">
        <v>7220400240</v>
      </c>
      <c r="B311" s="65" t="s">
        <v>347</v>
      </c>
      <c r="C311" s="65" t="s">
        <v>7</v>
      </c>
      <c r="D311" s="66">
        <v>3120.2</v>
      </c>
    </row>
    <row r="312" spans="1:4" ht="15">
      <c r="A312" s="64">
        <v>7220400290</v>
      </c>
      <c r="B312" s="65" t="s">
        <v>348</v>
      </c>
      <c r="C312" s="65" t="s">
        <v>7</v>
      </c>
      <c r="D312" s="66">
        <v>3282.85</v>
      </c>
    </row>
    <row r="313" spans="1:4" ht="15">
      <c r="A313" s="64">
        <v>7220400310</v>
      </c>
      <c r="B313" s="65" t="s">
        <v>349</v>
      </c>
      <c r="C313" s="65" t="s">
        <v>7</v>
      </c>
      <c r="D313" s="66">
        <v>905.66</v>
      </c>
    </row>
    <row r="314" spans="1:4" ht="15">
      <c r="A314" s="64">
        <v>7220400370</v>
      </c>
      <c r="B314" s="65" t="s">
        <v>350</v>
      </c>
      <c r="C314" s="65" t="s">
        <v>7</v>
      </c>
      <c r="D314" s="66">
        <v>1175.07</v>
      </c>
    </row>
    <row r="315" spans="1:4" ht="15">
      <c r="A315" s="64">
        <v>7220450010</v>
      </c>
      <c r="B315" s="65" t="s">
        <v>351</v>
      </c>
      <c r="C315" s="65" t="s">
        <v>7</v>
      </c>
      <c r="D315" s="66">
        <v>153.93</v>
      </c>
    </row>
    <row r="316" spans="1:4" ht="15">
      <c r="A316" s="64">
        <v>7220450020</v>
      </c>
      <c r="B316" s="65" t="s">
        <v>352</v>
      </c>
      <c r="C316" s="65" t="s">
        <v>7</v>
      </c>
      <c r="D316" s="66">
        <v>349.75</v>
      </c>
    </row>
    <row r="317" spans="1:4" ht="15">
      <c r="A317" s="64">
        <v>7220450030</v>
      </c>
      <c r="B317" s="65" t="s">
        <v>353</v>
      </c>
      <c r="C317" s="65" t="s">
        <v>7</v>
      </c>
      <c r="D317" s="66">
        <v>545.55</v>
      </c>
    </row>
    <row r="318" spans="1:4" ht="15">
      <c r="A318" s="64">
        <v>7220450040</v>
      </c>
      <c r="B318" s="65" t="s">
        <v>354</v>
      </c>
      <c r="C318" s="65" t="s">
        <v>7</v>
      </c>
      <c r="D318" s="66">
        <v>741.37</v>
      </c>
    </row>
    <row r="319" spans="1:4" ht="15">
      <c r="A319" s="64">
        <v>7220450060</v>
      </c>
      <c r="B319" s="65" t="s">
        <v>766</v>
      </c>
      <c r="C319" s="65" t="s">
        <v>7</v>
      </c>
      <c r="D319" s="66">
        <v>1191.73</v>
      </c>
    </row>
    <row r="320" spans="1:4" ht="15">
      <c r="A320" s="64">
        <v>7220450070</v>
      </c>
      <c r="B320" s="65" t="s">
        <v>355</v>
      </c>
      <c r="C320" s="65" t="s">
        <v>7</v>
      </c>
      <c r="D320" s="66">
        <v>184.11</v>
      </c>
    </row>
    <row r="321" spans="1:4" ht="15">
      <c r="A321" s="64">
        <v>7220450080</v>
      </c>
      <c r="B321" s="65" t="s">
        <v>356</v>
      </c>
      <c r="C321" s="65" t="s">
        <v>7</v>
      </c>
      <c r="D321" s="66">
        <v>426.29</v>
      </c>
    </row>
    <row r="322" spans="1:4" ht="15">
      <c r="A322" s="64">
        <v>7220450090</v>
      </c>
      <c r="B322" s="65" t="s">
        <v>357</v>
      </c>
      <c r="C322" s="65" t="s">
        <v>7</v>
      </c>
      <c r="D322" s="66">
        <v>668.46</v>
      </c>
    </row>
    <row r="323" spans="1:4" ht="15">
      <c r="A323" s="64">
        <v>7220450100</v>
      </c>
      <c r="B323" s="65" t="s">
        <v>358</v>
      </c>
      <c r="C323" s="65" t="s">
        <v>7</v>
      </c>
      <c r="D323" s="66">
        <v>910.63</v>
      </c>
    </row>
    <row r="324" spans="1:4" ht="15">
      <c r="A324" s="64">
        <v>7220450110</v>
      </c>
      <c r="B324" s="65" t="s">
        <v>359</v>
      </c>
      <c r="C324" s="65" t="s">
        <v>7</v>
      </c>
      <c r="D324" s="66">
        <v>1152.81</v>
      </c>
    </row>
    <row r="325" spans="1:4" ht="15">
      <c r="A325" s="64">
        <v>7220450130</v>
      </c>
      <c r="B325" s="65" t="s">
        <v>360</v>
      </c>
      <c r="C325" s="65" t="s">
        <v>7</v>
      </c>
      <c r="D325" s="66">
        <v>294.7</v>
      </c>
    </row>
    <row r="326" spans="1:4" ht="15">
      <c r="A326" s="64">
        <v>7220450140</v>
      </c>
      <c r="B326" s="65" t="s">
        <v>361</v>
      </c>
      <c r="C326" s="65" t="s">
        <v>7</v>
      </c>
      <c r="D326" s="66">
        <v>659.99</v>
      </c>
    </row>
    <row r="327" spans="1:4" ht="15">
      <c r="A327" s="64">
        <v>7220450150</v>
      </c>
      <c r="B327" s="65" t="s">
        <v>362</v>
      </c>
      <c r="C327" s="65" t="s">
        <v>7</v>
      </c>
      <c r="D327" s="66">
        <v>1025.28</v>
      </c>
    </row>
    <row r="328" spans="1:4" ht="15">
      <c r="A328" s="64">
        <v>7220450160</v>
      </c>
      <c r="B328" s="65" t="s">
        <v>363</v>
      </c>
      <c r="C328" s="65" t="s">
        <v>7</v>
      </c>
      <c r="D328" s="66">
        <v>1390.57</v>
      </c>
    </row>
    <row r="329" spans="1:4" ht="15">
      <c r="A329" s="64">
        <v>7220450170</v>
      </c>
      <c r="B329" s="65" t="s">
        <v>364</v>
      </c>
      <c r="C329" s="65" t="s">
        <v>7</v>
      </c>
      <c r="D329" s="66">
        <v>1755.85</v>
      </c>
    </row>
    <row r="330" spans="1:4" ht="15">
      <c r="A330" s="64">
        <v>7220450180</v>
      </c>
      <c r="B330" s="65" t="s">
        <v>365</v>
      </c>
      <c r="C330" s="65" t="s">
        <v>7</v>
      </c>
      <c r="D330" s="66">
        <v>2230.74</v>
      </c>
    </row>
    <row r="331" spans="1:4" ht="15">
      <c r="A331" s="64">
        <v>7220450190</v>
      </c>
      <c r="B331" s="65" t="s">
        <v>366</v>
      </c>
      <c r="C331" s="65" t="s">
        <v>7</v>
      </c>
      <c r="D331" s="66">
        <v>384.9</v>
      </c>
    </row>
    <row r="332" spans="1:4" ht="15">
      <c r="A332" s="64">
        <v>7220450200</v>
      </c>
      <c r="B332" s="65" t="s">
        <v>367</v>
      </c>
      <c r="C332" s="65" t="s">
        <v>7</v>
      </c>
      <c r="D332" s="66">
        <v>874.57</v>
      </c>
    </row>
    <row r="333" spans="1:4" ht="15">
      <c r="A333" s="64">
        <v>7220450210</v>
      </c>
      <c r="B333" s="65" t="s">
        <v>368</v>
      </c>
      <c r="C333" s="65" t="s">
        <v>7</v>
      </c>
      <c r="D333" s="66">
        <v>1364.24</v>
      </c>
    </row>
    <row r="334" spans="1:4" ht="15">
      <c r="A334" s="64">
        <v>7220450220</v>
      </c>
      <c r="B334" s="65" t="s">
        <v>369</v>
      </c>
      <c r="C334" s="65" t="s">
        <v>7</v>
      </c>
      <c r="D334" s="66">
        <v>1853.9</v>
      </c>
    </row>
    <row r="335" spans="1:4" ht="15">
      <c r="A335" s="64">
        <v>7220450240</v>
      </c>
      <c r="B335" s="65" t="s">
        <v>771</v>
      </c>
      <c r="C335" s="65" t="s">
        <v>7</v>
      </c>
      <c r="D335" s="66">
        <v>2980.14</v>
      </c>
    </row>
    <row r="336" spans="1:4" ht="15">
      <c r="A336" s="64">
        <v>7220450250</v>
      </c>
      <c r="B336" s="65" t="s">
        <v>370</v>
      </c>
      <c r="C336" s="65" t="s">
        <v>7</v>
      </c>
      <c r="D336" s="66">
        <v>522.73</v>
      </c>
    </row>
    <row r="337" spans="1:4" ht="15">
      <c r="A337" s="64">
        <v>7220450260</v>
      </c>
      <c r="B337" s="65" t="s">
        <v>746</v>
      </c>
      <c r="C337" s="65" t="s">
        <v>7</v>
      </c>
      <c r="D337" s="66">
        <v>1161.98</v>
      </c>
    </row>
    <row r="338" spans="1:4" ht="15">
      <c r="A338" s="64">
        <v>7220450270</v>
      </c>
      <c r="B338" s="65" t="s">
        <v>371</v>
      </c>
      <c r="C338" s="65" t="s">
        <v>7</v>
      </c>
      <c r="D338" s="66">
        <v>1801.24</v>
      </c>
    </row>
    <row r="339" spans="1:4" ht="15">
      <c r="A339" s="64">
        <v>7220450280</v>
      </c>
      <c r="B339" s="65" t="s">
        <v>372</v>
      </c>
      <c r="C339" s="65" t="s">
        <v>7</v>
      </c>
      <c r="D339" s="66">
        <v>2440.5</v>
      </c>
    </row>
    <row r="340" spans="1:4" ht="15">
      <c r="A340" s="64">
        <v>7220450290</v>
      </c>
      <c r="B340" s="65" t="s">
        <v>373</v>
      </c>
      <c r="C340" s="65" t="s">
        <v>7</v>
      </c>
      <c r="D340" s="66">
        <v>3079.75</v>
      </c>
    </row>
    <row r="341" spans="1:4" ht="15">
      <c r="A341" s="64">
        <v>7220450300</v>
      </c>
      <c r="B341" s="65" t="s">
        <v>374</v>
      </c>
      <c r="C341" s="65" t="s">
        <v>7</v>
      </c>
      <c r="D341" s="66">
        <v>3910.79</v>
      </c>
    </row>
    <row r="342" spans="1:4" ht="15">
      <c r="A342" s="64">
        <v>7220450310</v>
      </c>
      <c r="B342" s="65" t="s">
        <v>375</v>
      </c>
      <c r="C342" s="65" t="s">
        <v>7</v>
      </c>
      <c r="D342" s="66">
        <v>653.55</v>
      </c>
    </row>
    <row r="343" spans="1:4" ht="15">
      <c r="A343" s="64">
        <v>7220450320</v>
      </c>
      <c r="B343" s="65" t="s">
        <v>376</v>
      </c>
      <c r="C343" s="65" t="s">
        <v>7</v>
      </c>
      <c r="D343" s="66">
        <v>1456.4</v>
      </c>
    </row>
    <row r="344" spans="1:4" ht="15">
      <c r="A344" s="64">
        <v>7220450330</v>
      </c>
      <c r="B344" s="65" t="s">
        <v>377</v>
      </c>
      <c r="C344" s="65" t="s">
        <v>7</v>
      </c>
      <c r="D344" s="66">
        <v>2259.26</v>
      </c>
    </row>
    <row r="345" spans="1:4" ht="15">
      <c r="A345" s="64">
        <v>7220450420</v>
      </c>
      <c r="B345" s="65" t="s">
        <v>378</v>
      </c>
      <c r="C345" s="65" t="s">
        <v>7</v>
      </c>
      <c r="D345" s="66">
        <v>6479.16</v>
      </c>
    </row>
    <row r="346" spans="1:4" ht="15">
      <c r="A346" s="64">
        <v>7220450450</v>
      </c>
      <c r="B346" s="65" t="s">
        <v>379</v>
      </c>
      <c r="C346" s="65" t="s">
        <v>7</v>
      </c>
      <c r="D346" s="66">
        <v>3538.39</v>
      </c>
    </row>
    <row r="347" spans="1:4" ht="15">
      <c r="A347" s="64">
        <v>7220450460</v>
      </c>
      <c r="B347" s="65" t="s">
        <v>380</v>
      </c>
      <c r="C347" s="65" t="s">
        <v>7</v>
      </c>
      <c r="D347" s="66">
        <v>4796.88</v>
      </c>
    </row>
    <row r="348" spans="1:4" ht="15">
      <c r="A348" s="64">
        <v>7220450500</v>
      </c>
      <c r="B348" s="65" t="s">
        <v>381</v>
      </c>
      <c r="C348" s="65" t="s">
        <v>7</v>
      </c>
      <c r="D348" s="66">
        <v>2708.16</v>
      </c>
    </row>
    <row r="349" spans="1:4" ht="15">
      <c r="A349" s="64">
        <v>7220450510</v>
      </c>
      <c r="B349" s="65" t="s">
        <v>381</v>
      </c>
      <c r="C349" s="65" t="s">
        <v>7</v>
      </c>
      <c r="D349" s="66">
        <v>4191.45</v>
      </c>
    </row>
    <row r="350" spans="1:4" ht="15">
      <c r="A350" s="64">
        <v>7220450570</v>
      </c>
      <c r="B350" s="65" t="s">
        <v>382</v>
      </c>
      <c r="C350" s="65" t="s">
        <v>7</v>
      </c>
      <c r="D350" s="66">
        <v>4810.89</v>
      </c>
    </row>
    <row r="351" spans="1:4" ht="15">
      <c r="A351" s="64">
        <v>7220500010</v>
      </c>
      <c r="B351" s="65" t="s">
        <v>383</v>
      </c>
      <c r="C351" s="65" t="s">
        <v>7</v>
      </c>
      <c r="D351" s="66">
        <v>97.91</v>
      </c>
    </row>
    <row r="352" spans="1:4" ht="15">
      <c r="A352" s="64">
        <v>7220500020</v>
      </c>
      <c r="B352" s="65" t="s">
        <v>384</v>
      </c>
      <c r="C352" s="65" t="s">
        <v>7</v>
      </c>
      <c r="D352" s="66">
        <v>293.72</v>
      </c>
    </row>
    <row r="353" spans="1:4" ht="15">
      <c r="A353" s="64">
        <v>7220500030</v>
      </c>
      <c r="B353" s="65" t="s">
        <v>385</v>
      </c>
      <c r="C353" s="65" t="s">
        <v>7</v>
      </c>
      <c r="D353" s="66">
        <v>489.52</v>
      </c>
    </row>
    <row r="354" spans="1:4" ht="15">
      <c r="A354" s="64">
        <v>7220500040</v>
      </c>
      <c r="B354" s="65" t="s">
        <v>742</v>
      </c>
      <c r="C354" s="65" t="s">
        <v>7</v>
      </c>
      <c r="D354" s="66">
        <v>685.34</v>
      </c>
    </row>
    <row r="355" spans="1:4" ht="15">
      <c r="A355" s="64">
        <v>7220500070</v>
      </c>
      <c r="B355" s="65" t="s">
        <v>386</v>
      </c>
      <c r="C355" s="65" t="s">
        <v>7</v>
      </c>
      <c r="D355" s="66">
        <v>121.09</v>
      </c>
    </row>
    <row r="356" spans="1:4" ht="15">
      <c r="A356" s="64">
        <v>7220500080</v>
      </c>
      <c r="B356" s="65" t="s">
        <v>387</v>
      </c>
      <c r="C356" s="65" t="s">
        <v>7</v>
      </c>
      <c r="D356" s="66">
        <v>363.26</v>
      </c>
    </row>
    <row r="357" spans="1:4" ht="15">
      <c r="A357" s="64">
        <v>7220500100</v>
      </c>
      <c r="B357" s="65" t="s">
        <v>388</v>
      </c>
      <c r="C357" s="65" t="s">
        <v>7</v>
      </c>
      <c r="D357" s="66">
        <v>847.61</v>
      </c>
    </row>
    <row r="358" spans="1:4" ht="15">
      <c r="A358" s="64">
        <v>7220500120</v>
      </c>
      <c r="B358" s="65" t="s">
        <v>389</v>
      </c>
      <c r="C358" s="65" t="s">
        <v>7</v>
      </c>
      <c r="D358" s="66">
        <v>1404.61</v>
      </c>
    </row>
    <row r="359" spans="1:4" ht="15">
      <c r="A359" s="64">
        <v>7220500130</v>
      </c>
      <c r="B359" s="65" t="s">
        <v>390</v>
      </c>
      <c r="C359" s="65" t="s">
        <v>7</v>
      </c>
      <c r="D359" s="66">
        <v>182.65</v>
      </c>
    </row>
    <row r="360" spans="1:4" ht="15">
      <c r="A360" s="64">
        <v>7220500140</v>
      </c>
      <c r="B360" s="65" t="s">
        <v>391</v>
      </c>
      <c r="C360" s="65" t="s">
        <v>7</v>
      </c>
      <c r="D360" s="66">
        <v>547.94</v>
      </c>
    </row>
    <row r="361" spans="1:4" ht="15">
      <c r="A361" s="64">
        <v>7220500150</v>
      </c>
      <c r="B361" s="65" t="s">
        <v>392</v>
      </c>
      <c r="C361" s="65" t="s">
        <v>7</v>
      </c>
      <c r="D361" s="66">
        <v>913.23</v>
      </c>
    </row>
    <row r="362" spans="1:4" ht="15">
      <c r="A362" s="64">
        <v>7220500160</v>
      </c>
      <c r="B362" s="65" t="s">
        <v>393</v>
      </c>
      <c r="C362" s="65" t="s">
        <v>7</v>
      </c>
      <c r="D362" s="66">
        <v>1278.51</v>
      </c>
    </row>
    <row r="363" spans="1:4" ht="15">
      <c r="A363" s="64">
        <v>7220500170</v>
      </c>
      <c r="B363" s="65" t="s">
        <v>394</v>
      </c>
      <c r="C363" s="65" t="s">
        <v>7</v>
      </c>
      <c r="D363" s="66">
        <v>1643.8</v>
      </c>
    </row>
    <row r="364" spans="1:4" ht="15">
      <c r="A364" s="64">
        <v>7220500190</v>
      </c>
      <c r="B364" s="65" t="s">
        <v>395</v>
      </c>
      <c r="C364" s="65" t="s">
        <v>7</v>
      </c>
      <c r="D364" s="66">
        <v>244.83</v>
      </c>
    </row>
    <row r="365" spans="1:4" ht="15">
      <c r="A365" s="64">
        <v>7220500200</v>
      </c>
      <c r="B365" s="65" t="s">
        <v>396</v>
      </c>
      <c r="C365" s="65" t="s">
        <v>7</v>
      </c>
      <c r="D365" s="66">
        <v>734.51</v>
      </c>
    </row>
    <row r="366" spans="1:4" ht="15">
      <c r="A366" s="64">
        <v>7220500210</v>
      </c>
      <c r="B366" s="65" t="s">
        <v>397</v>
      </c>
      <c r="C366" s="65" t="s">
        <v>7</v>
      </c>
      <c r="D366" s="66">
        <v>1224.17</v>
      </c>
    </row>
    <row r="367" spans="1:4" ht="15">
      <c r="A367" s="64">
        <v>7220500220</v>
      </c>
      <c r="B367" s="65" t="s">
        <v>398</v>
      </c>
      <c r="C367" s="65" t="s">
        <v>7</v>
      </c>
      <c r="D367" s="66">
        <v>1713.83</v>
      </c>
    </row>
    <row r="368" spans="1:4" ht="15">
      <c r="A368" s="64">
        <v>7220500230</v>
      </c>
      <c r="B368" s="65" t="s">
        <v>772</v>
      </c>
      <c r="C368" s="65" t="s">
        <v>7</v>
      </c>
      <c r="D368" s="66">
        <v>2203.51</v>
      </c>
    </row>
    <row r="369" spans="1:4" ht="15">
      <c r="A369" s="64">
        <v>7220500250</v>
      </c>
      <c r="B369" s="65" t="s">
        <v>399</v>
      </c>
      <c r="C369" s="65" t="s">
        <v>7</v>
      </c>
      <c r="D369" s="66">
        <v>319.63</v>
      </c>
    </row>
    <row r="370" spans="1:4" ht="15">
      <c r="A370" s="64">
        <v>7220500260</v>
      </c>
      <c r="B370" s="65" t="s">
        <v>400</v>
      </c>
      <c r="C370" s="65" t="s">
        <v>7</v>
      </c>
      <c r="D370" s="66">
        <v>958.89</v>
      </c>
    </row>
    <row r="371" spans="1:4" ht="15">
      <c r="A371" s="64">
        <v>7220500270</v>
      </c>
      <c r="B371" s="65" t="s">
        <v>401</v>
      </c>
      <c r="C371" s="65" t="s">
        <v>7</v>
      </c>
      <c r="D371" s="66">
        <v>1598.15</v>
      </c>
    </row>
    <row r="372" spans="1:4" ht="15">
      <c r="A372" s="64">
        <v>7220500280</v>
      </c>
      <c r="B372" s="65" t="s">
        <v>402</v>
      </c>
      <c r="C372" s="65" t="s">
        <v>7</v>
      </c>
      <c r="D372" s="66">
        <v>2237.4</v>
      </c>
    </row>
    <row r="373" spans="1:4" ht="15">
      <c r="A373" s="64">
        <v>7220500290</v>
      </c>
      <c r="B373" s="65" t="s">
        <v>403</v>
      </c>
      <c r="C373" s="65" t="s">
        <v>7</v>
      </c>
      <c r="D373" s="66">
        <v>2876.66</v>
      </c>
    </row>
    <row r="374" spans="1:4" ht="15">
      <c r="A374" s="64">
        <v>7220500300</v>
      </c>
      <c r="B374" s="65" t="s">
        <v>404</v>
      </c>
      <c r="C374" s="65" t="s">
        <v>7</v>
      </c>
      <c r="D374" s="66">
        <v>3707.69</v>
      </c>
    </row>
    <row r="375" spans="1:4" ht="15">
      <c r="A375" s="64">
        <v>7220500320</v>
      </c>
      <c r="B375" s="65" t="s">
        <v>405</v>
      </c>
      <c r="C375" s="65" t="s">
        <v>7</v>
      </c>
      <c r="D375" s="66">
        <v>1204.28</v>
      </c>
    </row>
    <row r="376" spans="1:4" ht="15">
      <c r="A376" s="64">
        <v>7220500340</v>
      </c>
      <c r="B376" s="65" t="s">
        <v>406</v>
      </c>
      <c r="C376" s="65" t="s">
        <v>7</v>
      </c>
      <c r="D376" s="66">
        <v>2809.98</v>
      </c>
    </row>
    <row r="377" spans="1:4" ht="15">
      <c r="A377" s="64">
        <v>7220500350</v>
      </c>
      <c r="B377" s="65" t="s">
        <v>407</v>
      </c>
      <c r="C377" s="65" t="s">
        <v>7</v>
      </c>
      <c r="D377" s="66">
        <v>3612.84</v>
      </c>
    </row>
    <row r="378" spans="1:4" ht="15">
      <c r="A378" s="64">
        <v>7220500400</v>
      </c>
      <c r="B378" s="65" t="s">
        <v>408</v>
      </c>
      <c r="C378" s="65" t="s">
        <v>7</v>
      </c>
      <c r="D378" s="66">
        <v>3715.44</v>
      </c>
    </row>
    <row r="379" spans="1:4" ht="15">
      <c r="A379" s="64">
        <v>7220500420</v>
      </c>
      <c r="B379" s="65" t="s">
        <v>409</v>
      </c>
      <c r="C379" s="65" t="s">
        <v>7</v>
      </c>
      <c r="D379" s="66">
        <v>6157.01</v>
      </c>
    </row>
    <row r="380" spans="1:4" ht="15">
      <c r="A380" s="64">
        <v>7220500440</v>
      </c>
      <c r="B380" s="65" t="s">
        <v>410</v>
      </c>
      <c r="C380" s="65" t="s">
        <v>7</v>
      </c>
      <c r="D380" s="66">
        <v>1887.73</v>
      </c>
    </row>
    <row r="381" spans="1:4" ht="15">
      <c r="A381" s="64">
        <v>7220500450</v>
      </c>
      <c r="B381" s="65" t="s">
        <v>411</v>
      </c>
      <c r="C381" s="65" t="s">
        <v>7</v>
      </c>
      <c r="D381" s="66">
        <v>3146.21</v>
      </c>
    </row>
    <row r="382" spans="1:4" ht="15">
      <c r="A382" s="64">
        <v>7220500460</v>
      </c>
      <c r="B382" s="65" t="s">
        <v>411</v>
      </c>
      <c r="C382" s="65" t="s">
        <v>7</v>
      </c>
      <c r="D382" s="66">
        <v>4404.7</v>
      </c>
    </row>
    <row r="383" spans="1:4" ht="15">
      <c r="A383" s="64">
        <v>7220500470</v>
      </c>
      <c r="B383" s="65" t="s">
        <v>412</v>
      </c>
      <c r="C383" s="65" t="s">
        <v>7</v>
      </c>
      <c r="D383" s="66">
        <v>5663.19</v>
      </c>
    </row>
    <row r="384" spans="1:4" ht="15">
      <c r="A384" s="64">
        <v>7220500480</v>
      </c>
      <c r="B384" s="65" t="s">
        <v>413</v>
      </c>
      <c r="C384" s="65" t="s">
        <v>7</v>
      </c>
      <c r="D384" s="66">
        <v>7299.22</v>
      </c>
    </row>
    <row r="385" spans="1:4" ht="15">
      <c r="A385" s="64">
        <v>7220550140</v>
      </c>
      <c r="B385" s="65" t="s">
        <v>414</v>
      </c>
      <c r="C385" s="65" t="s">
        <v>7</v>
      </c>
      <c r="D385" s="66">
        <v>759.43</v>
      </c>
    </row>
    <row r="386" spans="1:4" ht="15">
      <c r="A386" s="64">
        <v>7220550190</v>
      </c>
      <c r="B386" s="65" t="s">
        <v>415</v>
      </c>
      <c r="C386" s="65" t="s">
        <v>7</v>
      </c>
      <c r="D386" s="66">
        <v>529.17</v>
      </c>
    </row>
    <row r="387" spans="1:4" ht="15">
      <c r="A387" s="64">
        <v>7220550200</v>
      </c>
      <c r="B387" s="65" t="s">
        <v>774</v>
      </c>
      <c r="C387" s="65" t="s">
        <v>7</v>
      </c>
      <c r="D387" s="66">
        <v>1018.83</v>
      </c>
    </row>
    <row r="388" spans="1:4" ht="15">
      <c r="A388" s="64">
        <v>7220550240</v>
      </c>
      <c r="B388" s="65" t="s">
        <v>776</v>
      </c>
      <c r="C388" s="65" t="s">
        <v>7</v>
      </c>
      <c r="D388" s="66">
        <v>3124.41</v>
      </c>
    </row>
    <row r="389" spans="1:4" ht="15">
      <c r="A389" s="64">
        <v>7220550260</v>
      </c>
      <c r="B389" s="65" t="s">
        <v>416</v>
      </c>
      <c r="C389" s="65" t="s">
        <v>7</v>
      </c>
      <c r="D389" s="66">
        <v>1360.87</v>
      </c>
    </row>
    <row r="390" spans="1:4" ht="15">
      <c r="A390" s="64">
        <v>7221100160</v>
      </c>
      <c r="B390" s="65" t="s">
        <v>417</v>
      </c>
      <c r="C390" s="65" t="s">
        <v>7</v>
      </c>
      <c r="D390" s="66">
        <v>1377.66</v>
      </c>
    </row>
    <row r="391" spans="1:4" ht="15">
      <c r="A391" s="64">
        <v>7221100230</v>
      </c>
      <c r="B391" s="65" t="s">
        <v>418</v>
      </c>
      <c r="C391" s="65" t="s">
        <v>7</v>
      </c>
      <c r="D391" s="66">
        <v>1905.28</v>
      </c>
    </row>
    <row r="392" spans="1:4" ht="15">
      <c r="A392" s="64">
        <v>7221100400</v>
      </c>
      <c r="B392" s="65" t="s">
        <v>419</v>
      </c>
      <c r="C392" s="65" t="s">
        <v>7</v>
      </c>
      <c r="D392" s="66">
        <v>817.07</v>
      </c>
    </row>
    <row r="393" spans="1:4" ht="15">
      <c r="A393" s="64">
        <v>7221100510</v>
      </c>
      <c r="B393" s="65" t="s">
        <v>420</v>
      </c>
      <c r="C393" s="65" t="s">
        <v>7</v>
      </c>
      <c r="D393" s="66">
        <v>155.72</v>
      </c>
    </row>
    <row r="394" spans="1:4" ht="15">
      <c r="A394" s="64">
        <v>7221100520</v>
      </c>
      <c r="B394" s="65" t="s">
        <v>421</v>
      </c>
      <c r="C394" s="65" t="s">
        <v>7</v>
      </c>
      <c r="D394" s="66">
        <v>208.85</v>
      </c>
    </row>
    <row r="395" spans="1:4" ht="15">
      <c r="A395" s="64">
        <v>7221100530</v>
      </c>
      <c r="B395" s="65" t="s">
        <v>422</v>
      </c>
      <c r="C395" s="65" t="s">
        <v>7</v>
      </c>
      <c r="D395" s="66">
        <v>322.43</v>
      </c>
    </row>
    <row r="396" spans="1:4" ht="15">
      <c r="A396" s="64">
        <v>7221100540</v>
      </c>
      <c r="B396" s="65" t="s">
        <v>423</v>
      </c>
      <c r="C396" s="65" t="s">
        <v>7</v>
      </c>
      <c r="D396" s="66">
        <v>479.98</v>
      </c>
    </row>
    <row r="397" spans="1:4" ht="15">
      <c r="A397" s="64">
        <v>7221100550</v>
      </c>
      <c r="B397" s="65" t="s">
        <v>424</v>
      </c>
      <c r="C397" s="65" t="s">
        <v>7</v>
      </c>
      <c r="D397" s="66">
        <v>619.22</v>
      </c>
    </row>
    <row r="398" spans="1:4" ht="15">
      <c r="A398" s="64">
        <v>7221100560</v>
      </c>
      <c r="B398" s="65" t="s">
        <v>425</v>
      </c>
      <c r="C398" s="65" t="s">
        <v>7</v>
      </c>
      <c r="D398" s="66">
        <v>828.06</v>
      </c>
    </row>
    <row r="399" spans="1:4" ht="15">
      <c r="A399" s="64">
        <v>7221100600</v>
      </c>
      <c r="B399" s="65" t="s">
        <v>426</v>
      </c>
      <c r="C399" s="65" t="s">
        <v>7</v>
      </c>
      <c r="D399" s="66">
        <v>2492.47</v>
      </c>
    </row>
    <row r="400" spans="1:4" ht="15">
      <c r="A400" s="64">
        <v>7221100670</v>
      </c>
      <c r="B400" s="65" t="s">
        <v>427</v>
      </c>
      <c r="C400" s="65" t="s">
        <v>7</v>
      </c>
      <c r="D400" s="66">
        <v>166.71</v>
      </c>
    </row>
    <row r="401" spans="1:4" ht="15">
      <c r="A401" s="64">
        <v>7221100680</v>
      </c>
      <c r="B401" s="65" t="s">
        <v>428</v>
      </c>
      <c r="C401" s="65" t="s">
        <v>7</v>
      </c>
      <c r="D401" s="66">
        <v>236.33</v>
      </c>
    </row>
    <row r="402" spans="1:4" ht="15">
      <c r="A402" s="64">
        <v>7221100690</v>
      </c>
      <c r="B402" s="65" t="s">
        <v>429</v>
      </c>
      <c r="C402" s="65" t="s">
        <v>7</v>
      </c>
      <c r="D402" s="66">
        <v>342.58</v>
      </c>
    </row>
    <row r="403" spans="1:4" ht="15">
      <c r="A403" s="64">
        <v>7221100700</v>
      </c>
      <c r="B403" s="65" t="s">
        <v>430</v>
      </c>
      <c r="C403" s="65" t="s">
        <v>7</v>
      </c>
      <c r="D403" s="66">
        <v>544.1</v>
      </c>
    </row>
    <row r="404" spans="1:4" ht="15">
      <c r="A404" s="64">
        <v>7221100710</v>
      </c>
      <c r="B404" s="65" t="s">
        <v>431</v>
      </c>
      <c r="C404" s="65" t="s">
        <v>7</v>
      </c>
      <c r="D404" s="66">
        <v>718.14</v>
      </c>
    </row>
    <row r="405" spans="1:4" ht="15">
      <c r="A405" s="64">
        <v>7221100720</v>
      </c>
      <c r="B405" s="65" t="s">
        <v>432</v>
      </c>
      <c r="C405" s="65" t="s">
        <v>7</v>
      </c>
      <c r="D405" s="66">
        <v>978.29</v>
      </c>
    </row>
    <row r="406" spans="1:4" ht="15">
      <c r="A406" s="64">
        <v>7221100740</v>
      </c>
      <c r="B406" s="65" t="s">
        <v>433</v>
      </c>
      <c r="C406" s="65" t="s">
        <v>7</v>
      </c>
      <c r="D406" s="66">
        <v>1520.56</v>
      </c>
    </row>
    <row r="407" spans="1:4" ht="15">
      <c r="A407" s="64">
        <v>7221100750</v>
      </c>
      <c r="B407" s="65" t="s">
        <v>434</v>
      </c>
      <c r="C407" s="65" t="s">
        <v>7</v>
      </c>
      <c r="D407" s="66">
        <v>2699.75</v>
      </c>
    </row>
    <row r="408" spans="1:4" ht="15">
      <c r="A408" s="64">
        <v>7221100760</v>
      </c>
      <c r="B408" s="65" t="s">
        <v>435</v>
      </c>
      <c r="C408" s="65" t="s">
        <v>7</v>
      </c>
      <c r="D408" s="66">
        <v>3275.52</v>
      </c>
    </row>
    <row r="409" spans="1:4" ht="15">
      <c r="A409" s="64">
        <v>7221100830</v>
      </c>
      <c r="B409" s="65" t="s">
        <v>436</v>
      </c>
      <c r="C409" s="65" t="s">
        <v>7</v>
      </c>
      <c r="D409" s="66">
        <v>183.2</v>
      </c>
    </row>
    <row r="410" spans="1:4" ht="15">
      <c r="A410" s="64">
        <v>7221100840</v>
      </c>
      <c r="B410" s="65" t="s">
        <v>437</v>
      </c>
      <c r="C410" s="65" t="s">
        <v>7</v>
      </c>
      <c r="D410" s="66">
        <v>241.82</v>
      </c>
    </row>
    <row r="411" spans="1:4" ht="15">
      <c r="A411" s="64">
        <v>7221100850</v>
      </c>
      <c r="B411" s="65" t="s">
        <v>438</v>
      </c>
      <c r="C411" s="65" t="s">
        <v>7</v>
      </c>
      <c r="D411" s="66">
        <v>395.71</v>
      </c>
    </row>
    <row r="412" spans="1:4" ht="15">
      <c r="A412" s="64">
        <v>7221100860</v>
      </c>
      <c r="B412" s="65" t="s">
        <v>439</v>
      </c>
      <c r="C412" s="65" t="s">
        <v>7</v>
      </c>
      <c r="D412" s="66">
        <v>692.92</v>
      </c>
    </row>
    <row r="413" spans="1:4" ht="15">
      <c r="A413" s="64">
        <v>7221100870</v>
      </c>
      <c r="B413" s="65" t="s">
        <v>440</v>
      </c>
      <c r="C413" s="65" t="s">
        <v>7</v>
      </c>
      <c r="D413" s="66">
        <v>877.53</v>
      </c>
    </row>
    <row r="414" spans="1:4" ht="15">
      <c r="A414" s="64">
        <v>7221100880</v>
      </c>
      <c r="B414" s="65" t="s">
        <v>441</v>
      </c>
      <c r="C414" s="65" t="s">
        <v>7</v>
      </c>
      <c r="D414" s="66">
        <v>1289.73</v>
      </c>
    </row>
    <row r="415" spans="1:4" ht="15">
      <c r="A415" s="64">
        <v>7221100890</v>
      </c>
      <c r="B415" s="65" t="s">
        <v>442</v>
      </c>
      <c r="C415" s="65" t="s">
        <v>7</v>
      </c>
      <c r="D415" s="66">
        <v>1758.72</v>
      </c>
    </row>
    <row r="416" spans="1:4" ht="15">
      <c r="A416" s="64">
        <v>7221100900</v>
      </c>
      <c r="B416" s="65" t="s">
        <v>443</v>
      </c>
      <c r="C416" s="65" t="s">
        <v>7</v>
      </c>
      <c r="D416" s="66">
        <v>1923.6</v>
      </c>
    </row>
    <row r="417" spans="1:4" ht="15">
      <c r="A417" s="64">
        <v>7221100910</v>
      </c>
      <c r="B417" s="65" t="s">
        <v>444</v>
      </c>
      <c r="C417" s="65" t="s">
        <v>7</v>
      </c>
      <c r="D417" s="66">
        <v>4171.17</v>
      </c>
    </row>
    <row r="418" spans="1:4" ht="15">
      <c r="A418" s="64">
        <v>7221100920</v>
      </c>
      <c r="B418" s="65" t="s">
        <v>445</v>
      </c>
      <c r="C418" s="65" t="s">
        <v>7</v>
      </c>
      <c r="D418" s="66">
        <v>4555.02</v>
      </c>
    </row>
    <row r="419" spans="1:4" ht="15">
      <c r="A419" s="64">
        <v>7221101010</v>
      </c>
      <c r="B419" s="65" t="s">
        <v>446</v>
      </c>
      <c r="C419" s="65" t="s">
        <v>7</v>
      </c>
      <c r="D419" s="66">
        <v>214.34</v>
      </c>
    </row>
    <row r="420" spans="1:4" ht="15">
      <c r="A420" s="64">
        <v>7221101020</v>
      </c>
      <c r="B420" s="65" t="s">
        <v>447</v>
      </c>
      <c r="C420" s="65" t="s">
        <v>7</v>
      </c>
      <c r="D420" s="66">
        <v>305.94</v>
      </c>
    </row>
    <row r="421" spans="1:4" ht="15">
      <c r="A421" s="64">
        <v>7221101030</v>
      </c>
      <c r="B421" s="65" t="s">
        <v>448</v>
      </c>
      <c r="C421" s="65" t="s">
        <v>7</v>
      </c>
      <c r="D421" s="66">
        <v>443.34</v>
      </c>
    </row>
    <row r="422" spans="1:4" ht="15">
      <c r="A422" s="64">
        <v>7221101040</v>
      </c>
      <c r="B422" s="65" t="s">
        <v>449</v>
      </c>
      <c r="C422" s="65" t="s">
        <v>7</v>
      </c>
      <c r="D422" s="66">
        <v>553.26</v>
      </c>
    </row>
    <row r="423" spans="1:4" ht="15">
      <c r="A423" s="64">
        <v>7221101050</v>
      </c>
      <c r="B423" s="65" t="s">
        <v>450</v>
      </c>
      <c r="C423" s="65" t="s">
        <v>7</v>
      </c>
      <c r="D423" s="66">
        <v>712.65</v>
      </c>
    </row>
    <row r="424" spans="1:4" ht="15">
      <c r="A424" s="64">
        <v>7221101070</v>
      </c>
      <c r="B424" s="65" t="s">
        <v>451</v>
      </c>
      <c r="C424" s="65" t="s">
        <v>7</v>
      </c>
      <c r="D424" s="66">
        <v>956.3</v>
      </c>
    </row>
    <row r="425" spans="1:4" ht="15">
      <c r="A425" s="64">
        <v>7221101080</v>
      </c>
      <c r="B425" s="65" t="s">
        <v>452</v>
      </c>
      <c r="C425" s="65" t="s">
        <v>7</v>
      </c>
      <c r="D425" s="66">
        <v>1770.83</v>
      </c>
    </row>
    <row r="426" spans="1:4" ht="15">
      <c r="A426" s="64">
        <v>7221101180</v>
      </c>
      <c r="B426" s="65" t="s">
        <v>453</v>
      </c>
      <c r="C426" s="65" t="s">
        <v>7</v>
      </c>
      <c r="D426" s="66">
        <v>229</v>
      </c>
    </row>
    <row r="427" spans="1:4" ht="15">
      <c r="A427" s="64">
        <v>7221101210</v>
      </c>
      <c r="B427" s="65" t="s">
        <v>454</v>
      </c>
      <c r="C427" s="65" t="s">
        <v>7</v>
      </c>
      <c r="D427" s="66">
        <v>311.44</v>
      </c>
    </row>
    <row r="428" spans="1:4" ht="15">
      <c r="A428" s="64">
        <v>7221101240</v>
      </c>
      <c r="B428" s="65" t="s">
        <v>455</v>
      </c>
      <c r="C428" s="65" t="s">
        <v>7</v>
      </c>
      <c r="D428" s="66">
        <v>527.62</v>
      </c>
    </row>
    <row r="429" spans="1:4" ht="15">
      <c r="A429" s="64">
        <v>7221101260</v>
      </c>
      <c r="B429" s="65" t="s">
        <v>456</v>
      </c>
      <c r="C429" s="65" t="s">
        <v>7</v>
      </c>
      <c r="D429" s="66">
        <v>558.76</v>
      </c>
    </row>
    <row r="430" spans="1:4" ht="15">
      <c r="A430" s="64">
        <v>7221101300</v>
      </c>
      <c r="B430" s="65" t="s">
        <v>457</v>
      </c>
      <c r="C430" s="65" t="s">
        <v>7</v>
      </c>
      <c r="D430" s="66">
        <v>883.02</v>
      </c>
    </row>
    <row r="431" spans="1:4" ht="15">
      <c r="A431" s="64">
        <v>7221101310</v>
      </c>
      <c r="B431" s="65" t="s">
        <v>457</v>
      </c>
      <c r="C431" s="65" t="s">
        <v>7</v>
      </c>
      <c r="D431" s="66">
        <v>820.74</v>
      </c>
    </row>
    <row r="432" spans="1:4" ht="15">
      <c r="A432" s="64">
        <v>7221101340</v>
      </c>
      <c r="B432" s="65" t="s">
        <v>458</v>
      </c>
      <c r="C432" s="65" t="s">
        <v>7</v>
      </c>
      <c r="D432" s="66">
        <v>1596.82</v>
      </c>
    </row>
    <row r="433" spans="1:4" ht="15">
      <c r="A433" s="64">
        <v>7221101550</v>
      </c>
      <c r="B433" s="65" t="s">
        <v>459</v>
      </c>
      <c r="C433" s="65" t="s">
        <v>7</v>
      </c>
      <c r="D433" s="66">
        <v>256.48</v>
      </c>
    </row>
    <row r="434" spans="1:4" ht="15">
      <c r="A434" s="64">
        <v>7221101560</v>
      </c>
      <c r="B434" s="65" t="s">
        <v>734</v>
      </c>
      <c r="C434" s="65" t="s">
        <v>7</v>
      </c>
      <c r="D434" s="66">
        <v>313.27</v>
      </c>
    </row>
    <row r="435" spans="1:4" ht="15">
      <c r="A435" s="64">
        <v>7221101600</v>
      </c>
      <c r="B435" s="65" t="s">
        <v>460</v>
      </c>
      <c r="C435" s="65" t="s">
        <v>7</v>
      </c>
      <c r="D435" s="66">
        <v>544.1</v>
      </c>
    </row>
    <row r="436" spans="1:4" ht="15">
      <c r="A436" s="64">
        <v>7221101660</v>
      </c>
      <c r="B436" s="65" t="s">
        <v>461</v>
      </c>
      <c r="C436" s="65" t="s">
        <v>7</v>
      </c>
      <c r="D436" s="66">
        <v>723.64</v>
      </c>
    </row>
    <row r="437" spans="1:4" ht="15">
      <c r="A437" s="64">
        <v>7221101700</v>
      </c>
      <c r="B437" s="65" t="s">
        <v>462</v>
      </c>
      <c r="C437" s="65" t="s">
        <v>7</v>
      </c>
      <c r="D437" s="66">
        <v>1053.4</v>
      </c>
    </row>
    <row r="438" spans="1:4" ht="15">
      <c r="A438" s="64">
        <v>7221101730</v>
      </c>
      <c r="B438" s="65" t="s">
        <v>463</v>
      </c>
      <c r="C438" s="65" t="s">
        <v>7</v>
      </c>
      <c r="D438" s="66">
        <v>1520.56</v>
      </c>
    </row>
    <row r="439" spans="1:4" ht="15">
      <c r="A439" s="64">
        <v>7221101810</v>
      </c>
      <c r="B439" s="65" t="s">
        <v>464</v>
      </c>
      <c r="C439" s="65" t="s">
        <v>7</v>
      </c>
      <c r="D439" s="66">
        <v>2099.47</v>
      </c>
    </row>
    <row r="440" spans="1:4" ht="15">
      <c r="A440" s="64">
        <v>7221101820</v>
      </c>
      <c r="B440" s="65" t="s">
        <v>465</v>
      </c>
      <c r="C440" s="65" t="s">
        <v>7</v>
      </c>
      <c r="D440" s="66">
        <v>2434.73</v>
      </c>
    </row>
    <row r="441" spans="1:4" ht="15">
      <c r="A441" s="64">
        <v>7221206650</v>
      </c>
      <c r="B441" s="65" t="s">
        <v>466</v>
      </c>
      <c r="C441" s="65" t="s">
        <v>7</v>
      </c>
      <c r="D441" s="66">
        <v>373.38</v>
      </c>
    </row>
    <row r="442" spans="1:4" ht="15">
      <c r="A442" s="64">
        <v>7221206660</v>
      </c>
      <c r="B442" s="65" t="s">
        <v>467</v>
      </c>
      <c r="C442" s="65" t="s">
        <v>7</v>
      </c>
      <c r="D442" s="66">
        <v>622.3</v>
      </c>
    </row>
    <row r="443" spans="1:4" ht="15">
      <c r="A443" s="64">
        <v>7221206670</v>
      </c>
      <c r="B443" s="65" t="s">
        <v>468</v>
      </c>
      <c r="C443" s="65" t="s">
        <v>7</v>
      </c>
      <c r="D443" s="66">
        <v>871.22</v>
      </c>
    </row>
    <row r="444" spans="1:4" ht="15">
      <c r="A444" s="64">
        <v>7221206680</v>
      </c>
      <c r="B444" s="65" t="s">
        <v>469</v>
      </c>
      <c r="C444" s="65" t="s">
        <v>7</v>
      </c>
      <c r="D444" s="66">
        <v>1155.7</v>
      </c>
    </row>
    <row r="445" spans="1:4" ht="15">
      <c r="A445" s="64">
        <v>7221206690</v>
      </c>
      <c r="B445" s="65" t="s">
        <v>470</v>
      </c>
      <c r="C445" s="65" t="s">
        <v>7</v>
      </c>
      <c r="D445" s="66">
        <v>1635.76</v>
      </c>
    </row>
    <row r="446" spans="1:4" ht="15">
      <c r="A446" s="64">
        <v>7221206700</v>
      </c>
      <c r="B446" s="65" t="s">
        <v>471</v>
      </c>
      <c r="C446" s="65" t="s">
        <v>7</v>
      </c>
      <c r="D446" s="66">
        <v>2755.9</v>
      </c>
    </row>
    <row r="447" spans="1:4" ht="15">
      <c r="A447" s="64">
        <v>7221206730</v>
      </c>
      <c r="B447" s="65" t="s">
        <v>472</v>
      </c>
      <c r="C447" s="65" t="s">
        <v>7</v>
      </c>
      <c r="D447" s="66">
        <v>8459.64</v>
      </c>
    </row>
    <row r="448" spans="1:4" ht="15">
      <c r="A448" s="64">
        <v>7221206790</v>
      </c>
      <c r="B448" s="65" t="s">
        <v>473</v>
      </c>
      <c r="C448" s="65" t="s">
        <v>7</v>
      </c>
      <c r="D448" s="66">
        <v>640.08</v>
      </c>
    </row>
    <row r="449" spans="1:4" ht="15">
      <c r="A449" s="64">
        <v>7221206800</v>
      </c>
      <c r="B449" s="65" t="s">
        <v>474</v>
      </c>
      <c r="C449" s="65" t="s">
        <v>7</v>
      </c>
      <c r="D449" s="66">
        <v>942.34</v>
      </c>
    </row>
    <row r="450" spans="1:4" ht="15">
      <c r="A450" s="64">
        <v>7221206940</v>
      </c>
      <c r="B450" s="65" t="s">
        <v>475</v>
      </c>
      <c r="C450" s="65" t="s">
        <v>7</v>
      </c>
      <c r="D450" s="66">
        <v>1866.9</v>
      </c>
    </row>
    <row r="451" spans="1:4" ht="15">
      <c r="A451" s="64">
        <v>7221206950</v>
      </c>
      <c r="B451" s="65" t="s">
        <v>476</v>
      </c>
      <c r="C451" s="65" t="s">
        <v>7</v>
      </c>
      <c r="D451" s="66">
        <v>2987.04</v>
      </c>
    </row>
    <row r="452" spans="1:4" ht="15">
      <c r="A452" s="64">
        <v>7221206960</v>
      </c>
      <c r="B452" s="65" t="s">
        <v>477</v>
      </c>
      <c r="C452" s="65" t="s">
        <v>7</v>
      </c>
      <c r="D452" s="66">
        <v>5511.8</v>
      </c>
    </row>
    <row r="453" spans="1:4" ht="15">
      <c r="A453" s="64">
        <v>7221500395</v>
      </c>
      <c r="B453" s="65" t="s">
        <v>478</v>
      </c>
      <c r="C453" s="65" t="s">
        <v>7</v>
      </c>
      <c r="D453" s="66">
        <v>1190.03</v>
      </c>
    </row>
    <row r="454" spans="1:4" ht="15">
      <c r="A454" s="64">
        <v>7221500400</v>
      </c>
      <c r="B454" s="65" t="s">
        <v>479</v>
      </c>
      <c r="C454" s="65" t="s">
        <v>7</v>
      </c>
      <c r="D454" s="66">
        <v>1233.08</v>
      </c>
    </row>
    <row r="455" spans="1:4" ht="15">
      <c r="A455" s="64">
        <v>7222000010</v>
      </c>
      <c r="B455" s="65" t="s">
        <v>480</v>
      </c>
      <c r="C455" s="65" t="s">
        <v>7</v>
      </c>
      <c r="D455" s="66">
        <v>8.35</v>
      </c>
    </row>
    <row r="456" spans="1:4" ht="15">
      <c r="A456" s="64">
        <v>7222000020</v>
      </c>
      <c r="B456" s="65" t="s">
        <v>481</v>
      </c>
      <c r="C456" s="65" t="s">
        <v>7</v>
      </c>
      <c r="D456" s="66">
        <v>7.32</v>
      </c>
    </row>
    <row r="457" spans="1:4" ht="15">
      <c r="A457" s="64">
        <v>7222000030</v>
      </c>
      <c r="B457" s="65" t="s">
        <v>482</v>
      </c>
      <c r="C457" s="65" t="s">
        <v>7</v>
      </c>
      <c r="D457" s="66">
        <v>13.26</v>
      </c>
    </row>
    <row r="458" spans="1:4" ht="15">
      <c r="A458" s="64">
        <v>7222000040</v>
      </c>
      <c r="B458" s="65" t="s">
        <v>483</v>
      </c>
      <c r="C458" s="65" t="s">
        <v>7</v>
      </c>
      <c r="D458" s="66">
        <v>24.13</v>
      </c>
    </row>
    <row r="459" spans="1:4" ht="15">
      <c r="A459" s="64">
        <v>7222000050</v>
      </c>
      <c r="B459" s="65" t="s">
        <v>484</v>
      </c>
      <c r="C459" s="65" t="s">
        <v>7</v>
      </c>
      <c r="D459" s="66">
        <v>47.31</v>
      </c>
    </row>
    <row r="460" spans="1:4" ht="15">
      <c r="A460" s="64">
        <v>7222000060</v>
      </c>
      <c r="B460" s="65" t="s">
        <v>485</v>
      </c>
      <c r="C460" s="65" t="s">
        <v>7</v>
      </c>
      <c r="D460" s="66">
        <v>58.06</v>
      </c>
    </row>
    <row r="461" spans="1:4" ht="15">
      <c r="A461" s="64">
        <v>7222000070</v>
      </c>
      <c r="B461" s="65" t="s">
        <v>486</v>
      </c>
      <c r="C461" s="65" t="s">
        <v>7</v>
      </c>
      <c r="D461" s="66">
        <v>66.63</v>
      </c>
    </row>
    <row r="462" spans="1:4" ht="15">
      <c r="A462" s="64">
        <v>7222000080</v>
      </c>
      <c r="B462" s="65" t="s">
        <v>487</v>
      </c>
      <c r="C462" s="65" t="s">
        <v>7</v>
      </c>
      <c r="D462" s="66">
        <v>68.37</v>
      </c>
    </row>
    <row r="463" spans="1:4" ht="15">
      <c r="A463" s="64">
        <v>7222000090</v>
      </c>
      <c r="B463" s="65" t="s">
        <v>488</v>
      </c>
      <c r="C463" s="65" t="s">
        <v>7</v>
      </c>
      <c r="D463" s="66">
        <v>84.86</v>
      </c>
    </row>
    <row r="464" spans="1:4" ht="15">
      <c r="A464" s="64">
        <v>7222000100</v>
      </c>
      <c r="B464" s="65" t="s">
        <v>489</v>
      </c>
      <c r="C464" s="65" t="s">
        <v>7</v>
      </c>
      <c r="D464" s="66">
        <v>108.78</v>
      </c>
    </row>
    <row r="465" spans="1:4" ht="15">
      <c r="A465" s="64">
        <v>7222000120</v>
      </c>
      <c r="B465" s="65" t="s">
        <v>490</v>
      </c>
      <c r="C465" s="65" t="s">
        <v>7</v>
      </c>
      <c r="D465" s="66">
        <v>167.52</v>
      </c>
    </row>
    <row r="466" spans="1:4" ht="15">
      <c r="A466" s="64">
        <v>7222000130</v>
      </c>
      <c r="B466" s="65" t="s">
        <v>491</v>
      </c>
      <c r="C466" s="65" t="s">
        <v>7</v>
      </c>
      <c r="D466" s="66">
        <v>210.21</v>
      </c>
    </row>
    <row r="467" spans="1:4" ht="15">
      <c r="A467" s="64">
        <v>7222000140</v>
      </c>
      <c r="B467" s="65" t="s">
        <v>492</v>
      </c>
      <c r="C467" s="65" t="s">
        <v>7</v>
      </c>
      <c r="D467" s="66">
        <v>329.47</v>
      </c>
    </row>
    <row r="468" spans="1:4" ht="15">
      <c r="A468" s="64">
        <v>7222000150</v>
      </c>
      <c r="B468" s="65" t="s">
        <v>493</v>
      </c>
      <c r="C468" s="65" t="s">
        <v>7</v>
      </c>
      <c r="D468" s="66">
        <v>376.14</v>
      </c>
    </row>
    <row r="469" spans="1:4" ht="15">
      <c r="A469" s="64">
        <v>7222000180</v>
      </c>
      <c r="B469" s="65" t="s">
        <v>494</v>
      </c>
      <c r="C469" s="65" t="s">
        <v>7</v>
      </c>
      <c r="D469" s="66">
        <v>49.67</v>
      </c>
    </row>
    <row r="470" spans="1:4" ht="15">
      <c r="A470" s="64">
        <v>7222000200</v>
      </c>
      <c r="B470" s="65" t="s">
        <v>486</v>
      </c>
      <c r="C470" s="65" t="s">
        <v>7</v>
      </c>
      <c r="D470" s="66">
        <v>69.96</v>
      </c>
    </row>
    <row r="471" spans="1:4" ht="15">
      <c r="A471" s="64">
        <v>7222000310</v>
      </c>
      <c r="B471" s="65" t="s">
        <v>495</v>
      </c>
      <c r="C471" s="65" t="s">
        <v>7</v>
      </c>
      <c r="D471" s="66">
        <v>3.92</v>
      </c>
    </row>
    <row r="472" spans="1:4" ht="15">
      <c r="A472" s="64">
        <v>7222000320</v>
      </c>
      <c r="B472" s="65" t="s">
        <v>496</v>
      </c>
      <c r="C472" s="65" t="s">
        <v>7</v>
      </c>
      <c r="D472" s="66">
        <v>7.12</v>
      </c>
    </row>
    <row r="473" spans="1:4" ht="15">
      <c r="A473" s="64">
        <v>7222000330</v>
      </c>
      <c r="B473" s="65" t="s">
        <v>497</v>
      </c>
      <c r="C473" s="65" t="s">
        <v>7</v>
      </c>
      <c r="D473" s="66">
        <v>11.57</v>
      </c>
    </row>
    <row r="474" spans="1:4" ht="15">
      <c r="A474" s="64">
        <v>7222000350</v>
      </c>
      <c r="B474" s="65" t="s">
        <v>498</v>
      </c>
      <c r="C474" s="65" t="s">
        <v>7</v>
      </c>
      <c r="D474" s="66">
        <v>16.04</v>
      </c>
    </row>
    <row r="475" spans="1:4" ht="15">
      <c r="A475" s="64">
        <v>7222000365</v>
      </c>
      <c r="B475" s="65" t="s">
        <v>499</v>
      </c>
      <c r="C475" s="65" t="s">
        <v>7</v>
      </c>
      <c r="D475" s="66">
        <v>44.42</v>
      </c>
    </row>
    <row r="476" spans="1:4" ht="15">
      <c r="A476" s="64">
        <v>7222000400</v>
      </c>
      <c r="B476" s="65" t="s">
        <v>500</v>
      </c>
      <c r="C476" s="65" t="s">
        <v>7</v>
      </c>
      <c r="D476" s="66">
        <v>1575.31</v>
      </c>
    </row>
    <row r="477" spans="1:4" ht="15">
      <c r="A477" s="64">
        <v>7222000410</v>
      </c>
      <c r="B477" s="65" t="s">
        <v>501</v>
      </c>
      <c r="C477" s="65" t="s">
        <v>7</v>
      </c>
      <c r="D477" s="66">
        <v>1833.1</v>
      </c>
    </row>
    <row r="478" spans="1:4" ht="15">
      <c r="A478" s="64">
        <v>7222000420</v>
      </c>
      <c r="B478" s="65" t="s">
        <v>502</v>
      </c>
      <c r="C478" s="65" t="s">
        <v>7</v>
      </c>
      <c r="D478" s="66">
        <v>2499.67</v>
      </c>
    </row>
    <row r="479" spans="1:4" ht="15">
      <c r="A479" s="64">
        <v>7222000430</v>
      </c>
      <c r="B479" s="65" t="s">
        <v>503</v>
      </c>
      <c r="C479" s="65" t="s">
        <v>7</v>
      </c>
      <c r="D479" s="66">
        <v>2763.54</v>
      </c>
    </row>
    <row r="480" spans="1:4" ht="15">
      <c r="A480" s="64">
        <v>7222000480</v>
      </c>
      <c r="B480" s="65" t="s">
        <v>504</v>
      </c>
      <c r="C480" s="65" t="s">
        <v>7</v>
      </c>
      <c r="D480" s="66">
        <v>449.63</v>
      </c>
    </row>
    <row r="481" spans="1:4" ht="15">
      <c r="A481" s="64">
        <v>7222000490</v>
      </c>
      <c r="B481" s="65" t="s">
        <v>505</v>
      </c>
      <c r="C481" s="65" t="s">
        <v>7</v>
      </c>
      <c r="D481" s="66">
        <v>629.48</v>
      </c>
    </row>
    <row r="482" spans="1:4" ht="15">
      <c r="A482" s="64">
        <v>7222000550</v>
      </c>
      <c r="B482" s="65" t="s">
        <v>506</v>
      </c>
      <c r="C482" s="65" t="s">
        <v>7</v>
      </c>
      <c r="D482" s="66">
        <v>269.78</v>
      </c>
    </row>
    <row r="483" spans="1:4" ht="15">
      <c r="A483" s="64">
        <v>7222000590</v>
      </c>
      <c r="B483" s="65" t="s">
        <v>507</v>
      </c>
      <c r="C483" s="65" t="s">
        <v>7</v>
      </c>
      <c r="D483" s="66">
        <v>2050.29</v>
      </c>
    </row>
    <row r="484" spans="1:4" ht="15">
      <c r="A484" s="64">
        <v>7222000630</v>
      </c>
      <c r="B484" s="65" t="s">
        <v>505</v>
      </c>
      <c r="C484" s="65" t="s">
        <v>7</v>
      </c>
      <c r="D484" s="66">
        <v>629.48</v>
      </c>
    </row>
    <row r="485" spans="1:4" ht="15">
      <c r="A485" s="64">
        <v>7222000660</v>
      </c>
      <c r="B485" s="65" t="s">
        <v>508</v>
      </c>
      <c r="C485" s="65" t="s">
        <v>7</v>
      </c>
      <c r="D485" s="66">
        <v>863.28</v>
      </c>
    </row>
    <row r="486" spans="1:4" ht="15">
      <c r="A486" s="64">
        <v>7222000730</v>
      </c>
      <c r="B486" s="65" t="s">
        <v>509</v>
      </c>
      <c r="C486" s="65" t="s">
        <v>7</v>
      </c>
      <c r="D486" s="66">
        <v>305.75</v>
      </c>
    </row>
    <row r="487" spans="1:4" ht="15">
      <c r="A487" s="64">
        <v>7222000740</v>
      </c>
      <c r="B487" s="65" t="s">
        <v>510</v>
      </c>
      <c r="C487" s="65" t="s">
        <v>7</v>
      </c>
      <c r="D487" s="66">
        <v>305.75</v>
      </c>
    </row>
    <row r="488" spans="1:4" ht="15">
      <c r="A488" s="64">
        <v>7222500010</v>
      </c>
      <c r="B488" s="65" t="s">
        <v>511</v>
      </c>
      <c r="C488" s="65" t="s">
        <v>7</v>
      </c>
      <c r="D488" s="66">
        <v>315.74</v>
      </c>
    </row>
    <row r="489" spans="1:4" ht="15">
      <c r="A489" s="64">
        <v>7222500020</v>
      </c>
      <c r="B489" s="65" t="s">
        <v>512</v>
      </c>
      <c r="C489" s="65" t="s">
        <v>7</v>
      </c>
      <c r="D489" s="66">
        <v>396.69</v>
      </c>
    </row>
    <row r="490" spans="1:4" ht="15">
      <c r="A490" s="64">
        <v>7222500030</v>
      </c>
      <c r="B490" s="65" t="s">
        <v>513</v>
      </c>
      <c r="C490" s="65" t="s">
        <v>7</v>
      </c>
      <c r="D490" s="66">
        <v>479.37</v>
      </c>
    </row>
    <row r="491" spans="1:4" ht="15">
      <c r="A491" s="64">
        <v>7222500040</v>
      </c>
      <c r="B491" s="65" t="s">
        <v>514</v>
      </c>
      <c r="C491" s="65" t="s">
        <v>7</v>
      </c>
      <c r="D491" s="66">
        <v>1298.05</v>
      </c>
    </row>
    <row r="492" spans="1:4" ht="15">
      <c r="A492" s="64">
        <v>7222500050</v>
      </c>
      <c r="B492" s="65" t="s">
        <v>515</v>
      </c>
      <c r="C492" s="65" t="s">
        <v>7</v>
      </c>
      <c r="D492" s="66">
        <v>2261.79</v>
      </c>
    </row>
    <row r="493" spans="1:4" ht="15">
      <c r="A493" s="64">
        <v>7222500060</v>
      </c>
      <c r="B493" s="65" t="s">
        <v>516</v>
      </c>
      <c r="C493" s="65" t="s">
        <v>7</v>
      </c>
      <c r="D493" s="66">
        <v>3129.85</v>
      </c>
    </row>
    <row r="494" spans="1:4" ht="15">
      <c r="A494" s="64">
        <v>7222500070</v>
      </c>
      <c r="B494" s="65" t="s">
        <v>517</v>
      </c>
      <c r="C494" s="65" t="s">
        <v>7</v>
      </c>
      <c r="D494" s="66">
        <v>6207.83</v>
      </c>
    </row>
    <row r="495" spans="1:4" ht="15">
      <c r="A495" s="64">
        <v>7222500080</v>
      </c>
      <c r="B495" s="65" t="s">
        <v>518</v>
      </c>
      <c r="C495" s="65" t="s">
        <v>7</v>
      </c>
      <c r="D495" s="66">
        <v>1528.19</v>
      </c>
    </row>
    <row r="496" spans="1:4" ht="15">
      <c r="A496" s="64">
        <v>7222500200</v>
      </c>
      <c r="B496" s="65" t="s">
        <v>519</v>
      </c>
      <c r="C496" s="65" t="s">
        <v>7</v>
      </c>
      <c r="D496" s="66">
        <v>257.33</v>
      </c>
    </row>
    <row r="497" spans="1:4" ht="15">
      <c r="A497" s="64">
        <v>7222520010</v>
      </c>
      <c r="B497" s="65" t="s">
        <v>520</v>
      </c>
      <c r="C497" s="65" t="s">
        <v>7</v>
      </c>
      <c r="D497" s="66">
        <v>890.41</v>
      </c>
    </row>
    <row r="498" spans="1:4" ht="15">
      <c r="A498" s="64">
        <v>7222520020</v>
      </c>
      <c r="B498" s="65" t="s">
        <v>521</v>
      </c>
      <c r="C498" s="65" t="s">
        <v>7</v>
      </c>
      <c r="D498" s="66">
        <v>1106.85</v>
      </c>
    </row>
    <row r="499" spans="1:4" ht="15">
      <c r="A499" s="64">
        <v>7222520030</v>
      </c>
      <c r="B499" s="65" t="s">
        <v>522</v>
      </c>
      <c r="C499" s="65" t="s">
        <v>7</v>
      </c>
      <c r="D499" s="66">
        <v>1828.63</v>
      </c>
    </row>
    <row r="500" spans="1:4" ht="15">
      <c r="A500" s="64">
        <v>7222520040</v>
      </c>
      <c r="B500" s="65" t="s">
        <v>523</v>
      </c>
      <c r="C500" s="65" t="s">
        <v>7</v>
      </c>
      <c r="D500" s="66">
        <v>3256.07</v>
      </c>
    </row>
    <row r="501" spans="1:4" ht="15">
      <c r="A501" s="64">
        <v>7222520050</v>
      </c>
      <c r="B501" s="65" t="s">
        <v>524</v>
      </c>
      <c r="C501" s="65" t="s">
        <v>7</v>
      </c>
      <c r="D501" s="66">
        <v>4594.5</v>
      </c>
    </row>
    <row r="502" spans="1:4" ht="15">
      <c r="A502" s="64">
        <v>7222520060</v>
      </c>
      <c r="B502" s="65" t="s">
        <v>525</v>
      </c>
      <c r="C502" s="65" t="s">
        <v>7</v>
      </c>
      <c r="D502" s="66">
        <v>8261.29</v>
      </c>
    </row>
    <row r="503" spans="1:4" ht="15">
      <c r="A503" s="64">
        <v>7222520080</v>
      </c>
      <c r="B503" s="65" t="s">
        <v>526</v>
      </c>
      <c r="C503" s="65" t="s">
        <v>7</v>
      </c>
      <c r="D503" s="66">
        <v>8803.01</v>
      </c>
    </row>
    <row r="504" spans="1:4" ht="15">
      <c r="A504" s="64">
        <v>7222520180</v>
      </c>
      <c r="B504" s="65" t="s">
        <v>527</v>
      </c>
      <c r="C504" s="65" t="s">
        <v>7</v>
      </c>
      <c r="D504" s="66">
        <v>1598.08</v>
      </c>
    </row>
    <row r="505" spans="1:4" ht="15">
      <c r="A505" s="64">
        <v>7222520200</v>
      </c>
      <c r="B505" s="65" t="s">
        <v>528</v>
      </c>
      <c r="C505" s="65" t="s">
        <v>7</v>
      </c>
      <c r="D505" s="66">
        <v>3856.35</v>
      </c>
    </row>
    <row r="506" spans="1:4" ht="15">
      <c r="A506" s="64">
        <v>7222520250</v>
      </c>
      <c r="B506" s="65" t="s">
        <v>529</v>
      </c>
      <c r="C506" s="65" t="s">
        <v>7</v>
      </c>
      <c r="D506" s="66">
        <v>34515.98</v>
      </c>
    </row>
    <row r="507" spans="1:4" ht="15">
      <c r="A507" s="64">
        <v>7222540030</v>
      </c>
      <c r="B507" s="65" t="s">
        <v>530</v>
      </c>
      <c r="C507" s="65" t="s">
        <v>7</v>
      </c>
      <c r="D507" s="66">
        <v>3629.54</v>
      </c>
    </row>
    <row r="508" spans="1:4" ht="15">
      <c r="A508" s="64">
        <v>7222560220</v>
      </c>
      <c r="B508" s="65" t="s">
        <v>531</v>
      </c>
      <c r="C508" s="65" t="s">
        <v>7</v>
      </c>
      <c r="D508" s="66">
        <v>25891.89</v>
      </c>
    </row>
    <row r="509" spans="1:4" ht="15">
      <c r="A509" s="64">
        <v>7222800010</v>
      </c>
      <c r="B509" s="65" t="s">
        <v>532</v>
      </c>
      <c r="C509" s="65" t="s">
        <v>7</v>
      </c>
      <c r="D509" s="66">
        <v>1223.96</v>
      </c>
    </row>
    <row r="510" spans="1:4" ht="15">
      <c r="A510" s="64">
        <v>7222800020</v>
      </c>
      <c r="B510" s="65" t="s">
        <v>533</v>
      </c>
      <c r="C510" s="65" t="s">
        <v>7</v>
      </c>
      <c r="D510" s="66">
        <v>766.81</v>
      </c>
    </row>
    <row r="511" spans="1:4" ht="15">
      <c r="A511" s="64">
        <v>7222800030</v>
      </c>
      <c r="B511" s="65" t="s">
        <v>534</v>
      </c>
      <c r="C511" s="65" t="s">
        <v>7</v>
      </c>
      <c r="D511" s="66">
        <v>1780.28</v>
      </c>
    </row>
    <row r="512" spans="1:4" ht="15">
      <c r="A512" s="64">
        <v>7222900010</v>
      </c>
      <c r="B512" s="65" t="s">
        <v>535</v>
      </c>
      <c r="C512" s="65" t="s">
        <v>7</v>
      </c>
      <c r="D512" s="66">
        <v>3030.42</v>
      </c>
    </row>
    <row r="513" spans="1:4" ht="15">
      <c r="A513" s="64">
        <v>7222900020</v>
      </c>
      <c r="B513" s="65" t="s">
        <v>536</v>
      </c>
      <c r="C513" s="65" t="s">
        <v>7</v>
      </c>
      <c r="D513" s="66">
        <v>3327.79</v>
      </c>
    </row>
    <row r="514" spans="1:4" ht="15">
      <c r="A514" s="64">
        <v>7222900030</v>
      </c>
      <c r="B514" s="65" t="s">
        <v>537</v>
      </c>
      <c r="C514" s="65" t="s">
        <v>7</v>
      </c>
      <c r="D514" s="66">
        <v>3806.6</v>
      </c>
    </row>
    <row r="515" spans="1:4" ht="15">
      <c r="A515" s="64">
        <v>7222940040</v>
      </c>
      <c r="B515" s="65" t="s">
        <v>538</v>
      </c>
      <c r="C515" s="65" t="s">
        <v>7</v>
      </c>
      <c r="D515" s="66">
        <v>1929.21</v>
      </c>
    </row>
    <row r="516" spans="1:4" ht="15">
      <c r="A516" s="64">
        <v>7222940050</v>
      </c>
      <c r="B516" s="65" t="s">
        <v>539</v>
      </c>
      <c r="C516" s="65" t="s">
        <v>7</v>
      </c>
      <c r="D516" s="66">
        <v>2756.02</v>
      </c>
    </row>
    <row r="517" spans="1:4" ht="15">
      <c r="A517" s="64">
        <v>7222960030</v>
      </c>
      <c r="B517" s="65" t="s">
        <v>540</v>
      </c>
      <c r="C517" s="65" t="s">
        <v>7</v>
      </c>
      <c r="D517" s="66">
        <v>32393.68</v>
      </c>
    </row>
    <row r="518" spans="1:4" ht="15">
      <c r="A518" s="64">
        <v>7222960050</v>
      </c>
      <c r="B518" s="65" t="s">
        <v>541</v>
      </c>
      <c r="C518" s="65" t="s">
        <v>7</v>
      </c>
      <c r="D518" s="66">
        <v>44613.36</v>
      </c>
    </row>
    <row r="519" spans="1:4" ht="15">
      <c r="A519" s="64">
        <v>7222960060</v>
      </c>
      <c r="B519" s="65" t="s">
        <v>542</v>
      </c>
      <c r="C519" s="65" t="s">
        <v>7</v>
      </c>
      <c r="D519" s="66">
        <v>48671.22</v>
      </c>
    </row>
    <row r="520" spans="1:4" ht="15">
      <c r="A520" s="64">
        <v>7222960080</v>
      </c>
      <c r="B520" s="65" t="s">
        <v>543</v>
      </c>
      <c r="C520" s="65" t="s">
        <v>7</v>
      </c>
      <c r="D520" s="66">
        <v>68764.52</v>
      </c>
    </row>
    <row r="521" spans="1:4" ht="15">
      <c r="A521" s="64">
        <v>7222960090</v>
      </c>
      <c r="B521" s="65" t="s">
        <v>544</v>
      </c>
      <c r="C521" s="65" t="s">
        <v>7</v>
      </c>
      <c r="D521" s="66">
        <v>71588.88</v>
      </c>
    </row>
    <row r="522" spans="1:4" ht="15">
      <c r="A522" s="64">
        <v>7223000010</v>
      </c>
      <c r="B522" s="65" t="s">
        <v>545</v>
      </c>
      <c r="C522" s="65" t="s">
        <v>7</v>
      </c>
      <c r="D522" s="66">
        <v>3820.19</v>
      </c>
    </row>
    <row r="523" spans="1:4" ht="15">
      <c r="A523" s="64">
        <v>7223000020</v>
      </c>
      <c r="B523" s="65" t="s">
        <v>546</v>
      </c>
      <c r="C523" s="65" t="s">
        <v>7</v>
      </c>
      <c r="D523" s="66">
        <v>4744.07</v>
      </c>
    </row>
    <row r="524" spans="1:4" ht="15">
      <c r="A524" s="64">
        <v>7223000030</v>
      </c>
      <c r="B524" s="65" t="s">
        <v>547</v>
      </c>
      <c r="C524" s="65" t="s">
        <v>7</v>
      </c>
      <c r="D524" s="66">
        <v>7374.25</v>
      </c>
    </row>
    <row r="525" spans="1:4" ht="15">
      <c r="A525" s="64">
        <v>7223000040</v>
      </c>
      <c r="B525" s="65" t="s">
        <v>548</v>
      </c>
      <c r="C525" s="65" t="s">
        <v>7</v>
      </c>
      <c r="D525" s="66">
        <v>11142.99</v>
      </c>
    </row>
    <row r="526" spans="1:4" ht="15">
      <c r="A526" s="64">
        <v>7223000570</v>
      </c>
      <c r="B526" s="65" t="s">
        <v>549</v>
      </c>
      <c r="C526" s="65" t="s">
        <v>7</v>
      </c>
      <c r="D526" s="66">
        <v>194.18</v>
      </c>
    </row>
    <row r="527" spans="1:4" ht="15">
      <c r="A527" s="64">
        <v>7223000580</v>
      </c>
      <c r="B527" s="65" t="s">
        <v>550</v>
      </c>
      <c r="C527" s="65" t="s">
        <v>7</v>
      </c>
      <c r="D527" s="66">
        <v>214.62</v>
      </c>
    </row>
    <row r="528" spans="1:4" ht="15">
      <c r="A528" s="64">
        <v>7223000590</v>
      </c>
      <c r="B528" s="65" t="s">
        <v>551</v>
      </c>
      <c r="C528" s="65" t="s">
        <v>7</v>
      </c>
      <c r="D528" s="66">
        <v>347.48</v>
      </c>
    </row>
    <row r="529" spans="1:4" ht="15">
      <c r="A529" s="64">
        <v>7223000600</v>
      </c>
      <c r="B529" s="65" t="s">
        <v>552</v>
      </c>
      <c r="C529" s="65" t="s">
        <v>7</v>
      </c>
      <c r="D529" s="66">
        <v>531.44</v>
      </c>
    </row>
    <row r="530" spans="1:4" ht="15">
      <c r="A530" s="64">
        <v>7223000610</v>
      </c>
      <c r="B530" s="65" t="s">
        <v>553</v>
      </c>
      <c r="C530" s="65" t="s">
        <v>7</v>
      </c>
      <c r="D530" s="66">
        <v>1062.88</v>
      </c>
    </row>
    <row r="531" spans="1:4" ht="15">
      <c r="A531" s="64">
        <v>7223000620</v>
      </c>
      <c r="B531" s="65" t="s">
        <v>554</v>
      </c>
      <c r="C531" s="65" t="s">
        <v>7</v>
      </c>
      <c r="D531" s="66">
        <v>1512.56</v>
      </c>
    </row>
    <row r="532" spans="1:4" ht="15">
      <c r="A532" s="64">
        <v>7223000860</v>
      </c>
      <c r="B532" s="65" t="s">
        <v>555</v>
      </c>
      <c r="C532" s="65" t="s">
        <v>7</v>
      </c>
      <c r="D532" s="66">
        <v>198.27</v>
      </c>
    </row>
    <row r="533" spans="1:4" ht="15">
      <c r="A533" s="64">
        <v>7223000870</v>
      </c>
      <c r="B533" s="65" t="s">
        <v>556</v>
      </c>
      <c r="C533" s="65" t="s">
        <v>7</v>
      </c>
      <c r="D533" s="66">
        <v>230.97</v>
      </c>
    </row>
    <row r="534" spans="1:4" ht="15">
      <c r="A534" s="64">
        <v>7223000880</v>
      </c>
      <c r="B534" s="65" t="s">
        <v>557</v>
      </c>
      <c r="C534" s="65" t="s">
        <v>7</v>
      </c>
      <c r="D534" s="66">
        <v>433.33</v>
      </c>
    </row>
    <row r="535" spans="1:4" ht="15">
      <c r="A535" s="64">
        <v>7223000890</v>
      </c>
      <c r="B535" s="65" t="s">
        <v>558</v>
      </c>
      <c r="C535" s="65" t="s">
        <v>7</v>
      </c>
      <c r="D535" s="66">
        <v>629.55</v>
      </c>
    </row>
    <row r="536" spans="1:4" ht="15">
      <c r="A536" s="64">
        <v>7223000900</v>
      </c>
      <c r="B536" s="65" t="s">
        <v>559</v>
      </c>
      <c r="C536" s="65" t="s">
        <v>7</v>
      </c>
      <c r="D536" s="66">
        <v>1018.93</v>
      </c>
    </row>
    <row r="537" spans="1:4" ht="15">
      <c r="A537" s="64">
        <v>7223000940</v>
      </c>
      <c r="B537" s="65" t="s">
        <v>560</v>
      </c>
      <c r="C537" s="65" t="s">
        <v>7</v>
      </c>
      <c r="D537" s="66">
        <v>5195.19</v>
      </c>
    </row>
    <row r="538" spans="1:4" ht="15">
      <c r="A538" s="64">
        <v>7223001850</v>
      </c>
      <c r="B538" s="65" t="s">
        <v>561</v>
      </c>
      <c r="C538" s="65" t="s">
        <v>7</v>
      </c>
      <c r="D538" s="66">
        <v>165.56</v>
      </c>
    </row>
    <row r="539" spans="1:4" ht="15">
      <c r="A539" s="64">
        <v>7223001860</v>
      </c>
      <c r="B539" s="65" t="s">
        <v>562</v>
      </c>
      <c r="C539" s="65" t="s">
        <v>7</v>
      </c>
      <c r="D539" s="66">
        <v>200.31</v>
      </c>
    </row>
    <row r="540" spans="1:4" ht="15">
      <c r="A540" s="64">
        <v>7223001870</v>
      </c>
      <c r="B540" s="65" t="s">
        <v>563</v>
      </c>
      <c r="C540" s="65" t="s">
        <v>7</v>
      </c>
      <c r="D540" s="66">
        <v>320.91</v>
      </c>
    </row>
    <row r="541" spans="1:4" ht="15">
      <c r="A541" s="64">
        <v>7223001880</v>
      </c>
      <c r="B541" s="65" t="s">
        <v>564</v>
      </c>
      <c r="C541" s="65" t="s">
        <v>7</v>
      </c>
      <c r="D541" s="66">
        <v>427.2</v>
      </c>
    </row>
    <row r="542" spans="1:4" ht="15">
      <c r="A542" s="64">
        <v>7223001890</v>
      </c>
      <c r="B542" s="65" t="s">
        <v>565</v>
      </c>
      <c r="C542" s="65" t="s">
        <v>7</v>
      </c>
      <c r="D542" s="66">
        <v>587.65</v>
      </c>
    </row>
    <row r="543" spans="1:4" ht="15">
      <c r="A543" s="64">
        <v>7223001900</v>
      </c>
      <c r="B543" s="65" t="s">
        <v>566</v>
      </c>
      <c r="C543" s="65" t="s">
        <v>7</v>
      </c>
      <c r="D543" s="66">
        <v>768.54</v>
      </c>
    </row>
    <row r="544" spans="1:4" ht="15">
      <c r="A544" s="64">
        <v>7223002140</v>
      </c>
      <c r="B544" s="65" t="s">
        <v>567</v>
      </c>
      <c r="C544" s="65" t="s">
        <v>7</v>
      </c>
      <c r="D544" s="66">
        <v>173.74</v>
      </c>
    </row>
    <row r="545" spans="1:4" ht="15">
      <c r="A545" s="64">
        <v>7223002150</v>
      </c>
      <c r="B545" s="65" t="s">
        <v>568</v>
      </c>
      <c r="C545" s="65" t="s">
        <v>7</v>
      </c>
      <c r="D545" s="66">
        <v>222.8</v>
      </c>
    </row>
    <row r="546" spans="1:4" ht="15">
      <c r="A546" s="64">
        <v>7223002170</v>
      </c>
      <c r="B546" s="65" t="s">
        <v>569</v>
      </c>
      <c r="C546" s="65" t="s">
        <v>7</v>
      </c>
      <c r="D546" s="66">
        <v>474.21</v>
      </c>
    </row>
    <row r="547" spans="1:4" ht="15">
      <c r="A547" s="64">
        <v>7223002220</v>
      </c>
      <c r="B547" s="65" t="s">
        <v>570</v>
      </c>
      <c r="C547" s="65" t="s">
        <v>7</v>
      </c>
      <c r="D547" s="66">
        <v>2342.34</v>
      </c>
    </row>
    <row r="548" spans="1:4" ht="15">
      <c r="A548" s="64">
        <v>7223002430</v>
      </c>
      <c r="B548" s="65" t="s">
        <v>571</v>
      </c>
      <c r="C548" s="65" t="s">
        <v>7</v>
      </c>
      <c r="D548" s="66">
        <v>347.48</v>
      </c>
    </row>
    <row r="549" spans="1:4" ht="15">
      <c r="A549" s="64">
        <v>7223002440</v>
      </c>
      <c r="B549" s="65" t="s">
        <v>572</v>
      </c>
      <c r="C549" s="65" t="s">
        <v>7</v>
      </c>
      <c r="D549" s="66">
        <v>429.24</v>
      </c>
    </row>
    <row r="550" spans="1:4" ht="15">
      <c r="A550" s="64">
        <v>7223002450</v>
      </c>
      <c r="B550" s="65" t="s">
        <v>573</v>
      </c>
      <c r="C550" s="65" t="s">
        <v>7</v>
      </c>
      <c r="D550" s="66">
        <v>654.08</v>
      </c>
    </row>
    <row r="551" spans="1:4" ht="15">
      <c r="A551" s="64">
        <v>7223002460</v>
      </c>
      <c r="B551" s="65" t="s">
        <v>745</v>
      </c>
      <c r="C551" s="65" t="s">
        <v>7</v>
      </c>
      <c r="D551" s="66">
        <v>1083.32</v>
      </c>
    </row>
    <row r="552" spans="1:4" ht="15">
      <c r="A552" s="64">
        <v>7223002470</v>
      </c>
      <c r="B552" s="65" t="s">
        <v>574</v>
      </c>
      <c r="C552" s="65" t="s">
        <v>7</v>
      </c>
      <c r="D552" s="66">
        <v>1185.52</v>
      </c>
    </row>
    <row r="553" spans="1:4" ht="15">
      <c r="A553" s="64">
        <v>7223002480</v>
      </c>
      <c r="B553" s="65" t="s">
        <v>575</v>
      </c>
      <c r="C553" s="65" t="s">
        <v>7</v>
      </c>
      <c r="D553" s="66">
        <v>1533</v>
      </c>
    </row>
    <row r="554" spans="1:4" ht="15">
      <c r="A554" s="64">
        <v>7223002490</v>
      </c>
      <c r="B554" s="65" t="s">
        <v>576</v>
      </c>
      <c r="C554" s="65" t="s">
        <v>7</v>
      </c>
      <c r="D554" s="66">
        <v>1819.16</v>
      </c>
    </row>
    <row r="555" spans="1:4" ht="15">
      <c r="A555" s="64">
        <v>7223002500</v>
      </c>
      <c r="B555" s="65" t="s">
        <v>577</v>
      </c>
      <c r="C555" s="65" t="s">
        <v>7</v>
      </c>
      <c r="D555" s="66">
        <v>2207.52</v>
      </c>
    </row>
    <row r="556" spans="1:4" ht="15">
      <c r="A556" s="64">
        <v>7223002505</v>
      </c>
      <c r="B556" s="65" t="s">
        <v>578</v>
      </c>
      <c r="C556" s="65" t="s">
        <v>7</v>
      </c>
      <c r="D556" s="66">
        <v>4084.08</v>
      </c>
    </row>
    <row r="557" spans="1:4" ht="15">
      <c r="A557" s="64">
        <v>7223002510</v>
      </c>
      <c r="B557" s="65" t="s">
        <v>579</v>
      </c>
      <c r="C557" s="65" t="s">
        <v>7</v>
      </c>
      <c r="D557" s="66">
        <v>4414.41</v>
      </c>
    </row>
    <row r="558" spans="1:4" ht="15">
      <c r="A558" s="64">
        <v>7223002530</v>
      </c>
      <c r="B558" s="65" t="s">
        <v>580</v>
      </c>
      <c r="C558" s="65" t="s">
        <v>7</v>
      </c>
      <c r="D558" s="66">
        <v>7327.32</v>
      </c>
    </row>
    <row r="559" spans="1:4" ht="15">
      <c r="A559" s="64">
        <v>7223002990</v>
      </c>
      <c r="B559" s="65" t="s">
        <v>581</v>
      </c>
      <c r="C559" s="65" t="s">
        <v>7</v>
      </c>
      <c r="D559" s="66">
        <v>73.58</v>
      </c>
    </row>
    <row r="560" spans="1:4" ht="15">
      <c r="A560" s="64">
        <v>7223003000</v>
      </c>
      <c r="B560" s="65" t="s">
        <v>582</v>
      </c>
      <c r="C560" s="65" t="s">
        <v>7</v>
      </c>
      <c r="D560" s="66">
        <v>87.89</v>
      </c>
    </row>
    <row r="561" spans="1:4" ht="15">
      <c r="A561" s="64">
        <v>7223003010</v>
      </c>
      <c r="B561" s="65" t="s">
        <v>583</v>
      </c>
      <c r="C561" s="65" t="s">
        <v>7</v>
      </c>
      <c r="D561" s="66">
        <v>216.22</v>
      </c>
    </row>
    <row r="562" spans="1:4" ht="15">
      <c r="A562" s="64">
        <v>7223003020</v>
      </c>
      <c r="B562" s="65" t="s">
        <v>584</v>
      </c>
      <c r="C562" s="65" t="s">
        <v>7</v>
      </c>
      <c r="D562" s="66">
        <v>224.84</v>
      </c>
    </row>
    <row r="563" spans="1:4" ht="15">
      <c r="A563" s="64">
        <v>7223003040</v>
      </c>
      <c r="B563" s="65" t="s">
        <v>585</v>
      </c>
      <c r="C563" s="65" t="s">
        <v>7</v>
      </c>
      <c r="D563" s="66">
        <v>490.56</v>
      </c>
    </row>
    <row r="564" spans="1:4" ht="15">
      <c r="A564" s="64">
        <v>7223003100</v>
      </c>
      <c r="B564" s="65" t="s">
        <v>586</v>
      </c>
      <c r="C564" s="65" t="s">
        <v>7</v>
      </c>
      <c r="D564" s="66">
        <v>3693.69</v>
      </c>
    </row>
    <row r="565" spans="1:4" ht="15">
      <c r="A565" s="64">
        <v>7223003470</v>
      </c>
      <c r="B565" s="65" t="s">
        <v>587</v>
      </c>
      <c r="C565" s="65" t="s">
        <v>7</v>
      </c>
      <c r="D565" s="66">
        <v>316.82</v>
      </c>
    </row>
    <row r="566" spans="1:4" ht="15">
      <c r="A566" s="64">
        <v>7223003480</v>
      </c>
      <c r="B566" s="65" t="s">
        <v>588</v>
      </c>
      <c r="C566" s="65" t="s">
        <v>7</v>
      </c>
      <c r="D566" s="66">
        <v>623.42</v>
      </c>
    </row>
    <row r="567" spans="1:4" ht="15">
      <c r="A567" s="64">
        <v>7223003570</v>
      </c>
      <c r="B567" s="65" t="s">
        <v>589</v>
      </c>
      <c r="C567" s="65" t="s">
        <v>7</v>
      </c>
      <c r="D567" s="66">
        <v>1740.47</v>
      </c>
    </row>
    <row r="568" spans="1:4" ht="15">
      <c r="A568" s="64">
        <v>7223004070</v>
      </c>
      <c r="B568" s="65" t="s">
        <v>590</v>
      </c>
      <c r="C568" s="65" t="s">
        <v>7</v>
      </c>
      <c r="D568" s="66">
        <v>351.57</v>
      </c>
    </row>
    <row r="569" spans="1:4" ht="15">
      <c r="A569" s="64">
        <v>7223004080</v>
      </c>
      <c r="B569" s="65" t="s">
        <v>591</v>
      </c>
      <c r="C569" s="65" t="s">
        <v>7</v>
      </c>
      <c r="D569" s="66">
        <v>306.6</v>
      </c>
    </row>
    <row r="570" spans="1:4" ht="15">
      <c r="A570" s="64">
        <v>7223004090</v>
      </c>
      <c r="B570" s="65" t="s">
        <v>592</v>
      </c>
      <c r="C570" s="65" t="s">
        <v>7</v>
      </c>
      <c r="D570" s="66">
        <v>562.1</v>
      </c>
    </row>
    <row r="571" spans="1:4" ht="15">
      <c r="A571" s="64">
        <v>7223004120</v>
      </c>
      <c r="B571" s="65" t="s">
        <v>593</v>
      </c>
      <c r="C571" s="65" t="s">
        <v>7</v>
      </c>
      <c r="D571" s="66">
        <v>919.8</v>
      </c>
    </row>
    <row r="572" spans="1:4" ht="15">
      <c r="A572" s="64">
        <v>7223004130</v>
      </c>
      <c r="B572" s="65" t="s">
        <v>594</v>
      </c>
      <c r="C572" s="65" t="s">
        <v>7</v>
      </c>
      <c r="D572" s="66">
        <v>613.2</v>
      </c>
    </row>
    <row r="573" spans="1:4" ht="15">
      <c r="A573" s="64">
        <v>7223004190</v>
      </c>
      <c r="B573" s="65" t="s">
        <v>747</v>
      </c>
      <c r="C573" s="65" t="s">
        <v>7</v>
      </c>
      <c r="D573" s="66">
        <v>224.84</v>
      </c>
    </row>
    <row r="574" spans="1:4" ht="15">
      <c r="A574" s="64">
        <v>7223004200</v>
      </c>
      <c r="B574" s="65" t="s">
        <v>748</v>
      </c>
      <c r="C574" s="65" t="s">
        <v>7</v>
      </c>
      <c r="D574" s="66">
        <v>300.47</v>
      </c>
    </row>
    <row r="575" spans="1:4" ht="15">
      <c r="A575" s="64">
        <v>7223004210</v>
      </c>
      <c r="B575" s="65" t="s">
        <v>595</v>
      </c>
      <c r="C575" s="65" t="s">
        <v>7</v>
      </c>
      <c r="D575" s="66">
        <v>265.72</v>
      </c>
    </row>
    <row r="576" spans="1:4" ht="15">
      <c r="A576" s="64">
        <v>7223004220</v>
      </c>
      <c r="B576" s="65" t="s">
        <v>596</v>
      </c>
      <c r="C576" s="65" t="s">
        <v>7</v>
      </c>
      <c r="D576" s="66">
        <v>361.79</v>
      </c>
    </row>
    <row r="577" spans="1:4" ht="15">
      <c r="A577" s="64">
        <v>7223004240</v>
      </c>
      <c r="B577" s="65" t="s">
        <v>768</v>
      </c>
      <c r="C577" s="65" t="s">
        <v>7</v>
      </c>
      <c r="D577" s="66">
        <v>392.45</v>
      </c>
    </row>
    <row r="578" spans="1:4" ht="15">
      <c r="A578" s="64">
        <v>7223004250</v>
      </c>
      <c r="B578" s="65" t="s">
        <v>597</v>
      </c>
      <c r="C578" s="65" t="s">
        <v>7</v>
      </c>
      <c r="D578" s="66">
        <v>476.25</v>
      </c>
    </row>
    <row r="579" spans="1:4" ht="15">
      <c r="A579" s="64">
        <v>7223004280</v>
      </c>
      <c r="B579" s="65" t="s">
        <v>598</v>
      </c>
      <c r="C579" s="65" t="s">
        <v>7</v>
      </c>
      <c r="D579" s="66">
        <v>523.26</v>
      </c>
    </row>
    <row r="580" spans="1:4" ht="15">
      <c r="A580" s="64">
        <v>7223004290</v>
      </c>
      <c r="B580" s="65" t="s">
        <v>599</v>
      </c>
      <c r="C580" s="65" t="s">
        <v>7</v>
      </c>
      <c r="D580" s="66">
        <v>684.74</v>
      </c>
    </row>
    <row r="581" spans="1:4" ht="15">
      <c r="A581" s="64">
        <v>7223004370</v>
      </c>
      <c r="B581" s="65" t="s">
        <v>600</v>
      </c>
      <c r="C581" s="65" t="s">
        <v>7</v>
      </c>
      <c r="D581" s="66">
        <v>1205.96</v>
      </c>
    </row>
    <row r="582" spans="1:4" ht="15">
      <c r="A582" s="64">
        <v>7223004400</v>
      </c>
      <c r="B582" s="65" t="s">
        <v>601</v>
      </c>
      <c r="C582" s="65" t="s">
        <v>7</v>
      </c>
      <c r="D582" s="66">
        <v>987.25</v>
      </c>
    </row>
    <row r="583" spans="1:4" ht="15">
      <c r="A583" s="64">
        <v>7223004450</v>
      </c>
      <c r="B583" s="65" t="s">
        <v>602</v>
      </c>
      <c r="C583" s="65" t="s">
        <v>7</v>
      </c>
      <c r="D583" s="66">
        <v>1537.09</v>
      </c>
    </row>
    <row r="584" spans="1:4" ht="15">
      <c r="A584" s="64">
        <v>7223005130</v>
      </c>
      <c r="B584" s="65" t="s">
        <v>603</v>
      </c>
      <c r="C584" s="65" t="s">
        <v>7</v>
      </c>
      <c r="D584" s="66">
        <v>302.51</v>
      </c>
    </row>
    <row r="585" spans="1:4" ht="15">
      <c r="A585" s="64">
        <v>7223005140</v>
      </c>
      <c r="B585" s="65" t="s">
        <v>604</v>
      </c>
      <c r="C585" s="65" t="s">
        <v>7</v>
      </c>
      <c r="D585" s="66">
        <v>327.04</v>
      </c>
    </row>
    <row r="586" spans="1:4" ht="15">
      <c r="A586" s="64">
        <v>7223005150</v>
      </c>
      <c r="B586" s="65" t="s">
        <v>733</v>
      </c>
      <c r="C586" s="65" t="s">
        <v>7</v>
      </c>
      <c r="D586" s="66">
        <v>327.04</v>
      </c>
    </row>
    <row r="587" spans="1:4" ht="15">
      <c r="A587" s="64">
        <v>7223005170</v>
      </c>
      <c r="B587" s="65" t="s">
        <v>605</v>
      </c>
      <c r="C587" s="65" t="s">
        <v>7</v>
      </c>
      <c r="D587" s="66">
        <v>347.48</v>
      </c>
    </row>
    <row r="588" spans="1:4" ht="15">
      <c r="A588" s="64">
        <v>7223005190</v>
      </c>
      <c r="B588" s="65" t="s">
        <v>606</v>
      </c>
      <c r="C588" s="65" t="s">
        <v>7</v>
      </c>
      <c r="D588" s="66">
        <v>560.06</v>
      </c>
    </row>
    <row r="589" spans="1:4" ht="15">
      <c r="A589" s="64">
        <v>7223005210</v>
      </c>
      <c r="B589" s="65" t="s">
        <v>607</v>
      </c>
      <c r="C589" s="65" t="s">
        <v>7</v>
      </c>
      <c r="D589" s="66">
        <v>660.21</v>
      </c>
    </row>
    <row r="590" spans="1:4" ht="15">
      <c r="A590" s="64">
        <v>7223005220</v>
      </c>
      <c r="B590" s="65" t="s">
        <v>740</v>
      </c>
      <c r="C590" s="65" t="s">
        <v>7</v>
      </c>
      <c r="D590" s="66">
        <v>764.46</v>
      </c>
    </row>
    <row r="591" spans="1:4" ht="15">
      <c r="A591" s="64">
        <v>7223005230</v>
      </c>
      <c r="B591" s="65" t="s">
        <v>741</v>
      </c>
      <c r="C591" s="65" t="s">
        <v>7</v>
      </c>
      <c r="D591" s="66">
        <v>889.14</v>
      </c>
    </row>
    <row r="592" spans="1:4" ht="15">
      <c r="A592" s="64">
        <v>7223005240</v>
      </c>
      <c r="B592" s="65" t="s">
        <v>608</v>
      </c>
      <c r="C592" s="65" t="s">
        <v>7</v>
      </c>
      <c r="D592" s="66">
        <v>764.46</v>
      </c>
    </row>
    <row r="593" spans="1:4" ht="15">
      <c r="A593" s="64">
        <v>7223005260</v>
      </c>
      <c r="B593" s="65" t="s">
        <v>609</v>
      </c>
      <c r="C593" s="65" t="s">
        <v>7</v>
      </c>
      <c r="D593" s="66">
        <v>1005.65</v>
      </c>
    </row>
    <row r="594" spans="1:4" ht="15">
      <c r="A594" s="64">
        <v>7223005310</v>
      </c>
      <c r="B594" s="65" t="s">
        <v>610</v>
      </c>
      <c r="C594" s="65" t="s">
        <v>7</v>
      </c>
      <c r="D594" s="66">
        <v>1813.03</v>
      </c>
    </row>
    <row r="595" spans="1:4" ht="15">
      <c r="A595" s="64">
        <v>7223006340</v>
      </c>
      <c r="B595" s="65" t="s">
        <v>611</v>
      </c>
      <c r="C595" s="65" t="s">
        <v>7</v>
      </c>
      <c r="D595" s="66">
        <v>347.48</v>
      </c>
    </row>
    <row r="596" spans="1:4" ht="15">
      <c r="A596" s="64">
        <v>7223006360</v>
      </c>
      <c r="B596" s="65" t="s">
        <v>612</v>
      </c>
      <c r="C596" s="65" t="s">
        <v>7</v>
      </c>
      <c r="D596" s="66">
        <v>480.34</v>
      </c>
    </row>
    <row r="597" spans="1:4" ht="15">
      <c r="A597" s="64">
        <v>7223006380</v>
      </c>
      <c r="B597" s="65" t="s">
        <v>613</v>
      </c>
      <c r="C597" s="65" t="s">
        <v>7</v>
      </c>
      <c r="D597" s="66">
        <v>825.78</v>
      </c>
    </row>
    <row r="598" spans="1:4" ht="15">
      <c r="A598" s="64">
        <v>7223006430</v>
      </c>
      <c r="B598" s="65" t="s">
        <v>614</v>
      </c>
      <c r="C598" s="65" t="s">
        <v>7</v>
      </c>
      <c r="D598" s="66">
        <v>1553.44</v>
      </c>
    </row>
    <row r="599" spans="1:4" ht="15">
      <c r="A599" s="64">
        <v>7223006470</v>
      </c>
      <c r="B599" s="65" t="s">
        <v>615</v>
      </c>
      <c r="C599" s="65" t="s">
        <v>7</v>
      </c>
      <c r="D599" s="66">
        <v>3118.12</v>
      </c>
    </row>
    <row r="600" spans="1:4" ht="15">
      <c r="A600" s="64">
        <v>7224000010</v>
      </c>
      <c r="B600" s="65" t="s">
        <v>616</v>
      </c>
      <c r="C600" s="65" t="s">
        <v>7</v>
      </c>
      <c r="D600" s="66">
        <v>11018.46</v>
      </c>
    </row>
    <row r="601" spans="1:4" ht="15">
      <c r="A601" s="64">
        <v>7224000020</v>
      </c>
      <c r="B601" s="65" t="s">
        <v>617</v>
      </c>
      <c r="C601" s="65" t="s">
        <v>7</v>
      </c>
      <c r="D601" s="66">
        <v>11775.44</v>
      </c>
    </row>
    <row r="602" spans="1:4" ht="15">
      <c r="A602" s="64">
        <v>7224000030</v>
      </c>
      <c r="B602" s="65" t="s">
        <v>618</v>
      </c>
      <c r="C602" s="65" t="s">
        <v>7</v>
      </c>
      <c r="D602" s="66">
        <v>12746.56</v>
      </c>
    </row>
    <row r="603" spans="1:4" ht="15">
      <c r="A603" s="64">
        <v>7224000040</v>
      </c>
      <c r="B603" s="65" t="s">
        <v>619</v>
      </c>
      <c r="C603" s="65" t="s">
        <v>7</v>
      </c>
      <c r="D603" s="66">
        <v>13695.26</v>
      </c>
    </row>
    <row r="604" spans="1:4" ht="15">
      <c r="A604" s="64">
        <v>7224000050</v>
      </c>
      <c r="B604" s="65" t="s">
        <v>620</v>
      </c>
      <c r="C604" s="65" t="s">
        <v>7</v>
      </c>
      <c r="D604" s="66">
        <v>16780.16</v>
      </c>
    </row>
    <row r="605" spans="1:4" ht="15">
      <c r="A605" s="64">
        <v>7224000060</v>
      </c>
      <c r="B605" s="65" t="s">
        <v>621</v>
      </c>
      <c r="C605" s="65" t="s">
        <v>7</v>
      </c>
      <c r="D605" s="66">
        <v>17611.74</v>
      </c>
    </row>
    <row r="606" spans="1:4" ht="15">
      <c r="A606" s="64">
        <v>7224000070</v>
      </c>
      <c r="B606" s="65" t="s">
        <v>622</v>
      </c>
      <c r="C606" s="65" t="s">
        <v>7</v>
      </c>
      <c r="D606" s="66">
        <v>19195.78</v>
      </c>
    </row>
    <row r="607" spans="1:4" ht="15">
      <c r="A607" s="64">
        <v>7224000080</v>
      </c>
      <c r="B607" s="65" t="s">
        <v>623</v>
      </c>
      <c r="C607" s="65" t="s">
        <v>7</v>
      </c>
      <c r="D607" s="66">
        <v>21949.77</v>
      </c>
    </row>
    <row r="608" spans="1:4" ht="15">
      <c r="A608" s="64">
        <v>7224100030</v>
      </c>
      <c r="B608" s="65" t="s">
        <v>624</v>
      </c>
      <c r="C608" s="65" t="s">
        <v>7</v>
      </c>
      <c r="D608" s="66">
        <v>14622.12</v>
      </c>
    </row>
    <row r="609" spans="1:4" ht="15">
      <c r="A609" s="64">
        <v>7224100080</v>
      </c>
      <c r="B609" s="65" t="s">
        <v>625</v>
      </c>
      <c r="C609" s="65" t="s">
        <v>7</v>
      </c>
      <c r="D609" s="66">
        <v>26478.66</v>
      </c>
    </row>
    <row r="610" spans="1:4" ht="15">
      <c r="A610" s="64">
        <v>7224100090</v>
      </c>
      <c r="B610" s="65" t="s">
        <v>626</v>
      </c>
      <c r="C610" s="65" t="s">
        <v>7</v>
      </c>
      <c r="D610" s="66">
        <v>30769.38</v>
      </c>
    </row>
    <row r="611" spans="1:4" ht="15">
      <c r="A611" s="64">
        <v>7229000001</v>
      </c>
      <c r="B611" s="65" t="s">
        <v>627</v>
      </c>
      <c r="C611" s="65" t="s">
        <v>7</v>
      </c>
      <c r="D611" s="66">
        <v>9922.73</v>
      </c>
    </row>
    <row r="612" spans="1:4" ht="15">
      <c r="A612" s="64">
        <v>7229000002</v>
      </c>
      <c r="B612" s="65" t="s">
        <v>628</v>
      </c>
      <c r="C612" s="65" t="s">
        <v>7</v>
      </c>
      <c r="D612" s="66">
        <v>11355.08</v>
      </c>
    </row>
    <row r="613" spans="1:4" ht="15">
      <c r="A613" s="64">
        <v>7229000003</v>
      </c>
      <c r="B613" s="65" t="s">
        <v>629</v>
      </c>
      <c r="C613" s="65" t="s">
        <v>7</v>
      </c>
      <c r="D613" s="66">
        <v>14482.63</v>
      </c>
    </row>
    <row r="614" spans="1:4" ht="15">
      <c r="A614" s="64">
        <v>7229000004</v>
      </c>
      <c r="B614" s="65" t="s">
        <v>630</v>
      </c>
      <c r="C614" s="65" t="s">
        <v>129</v>
      </c>
      <c r="D614" s="66">
        <v>77616.87</v>
      </c>
    </row>
    <row r="615" spans="1:4" ht="15">
      <c r="A615" s="64">
        <v>7229000005</v>
      </c>
      <c r="B615" s="65" t="s">
        <v>631</v>
      </c>
      <c r="C615" s="65" t="s">
        <v>129</v>
      </c>
      <c r="D615" s="66">
        <v>37466</v>
      </c>
    </row>
    <row r="616" spans="1:4" ht="15">
      <c r="A616" s="64">
        <v>7229000006</v>
      </c>
      <c r="B616" s="65" t="s">
        <v>632</v>
      </c>
      <c r="C616" s="65" t="s">
        <v>129</v>
      </c>
      <c r="D616" s="66">
        <v>20519.84</v>
      </c>
    </row>
    <row r="617" spans="1:4" ht="15">
      <c r="A617" s="64">
        <v>7229000007</v>
      </c>
      <c r="B617" s="65" t="s">
        <v>633</v>
      </c>
      <c r="C617" s="65" t="s">
        <v>129</v>
      </c>
      <c r="D617" s="66">
        <v>29742.24</v>
      </c>
    </row>
    <row r="618" spans="1:4" ht="15">
      <c r="A618" s="64">
        <v>7229000008</v>
      </c>
      <c r="B618" s="65" t="s">
        <v>634</v>
      </c>
      <c r="C618" s="65" t="s">
        <v>129</v>
      </c>
      <c r="D618" s="66">
        <v>29742.24</v>
      </c>
    </row>
    <row r="619" spans="1:4" ht="15">
      <c r="A619" s="64">
        <v>7229000009</v>
      </c>
      <c r="B619" s="65" t="s">
        <v>635</v>
      </c>
      <c r="C619" s="65" t="s">
        <v>129</v>
      </c>
      <c r="D619" s="66">
        <v>42884.16</v>
      </c>
    </row>
    <row r="620" spans="1:4" ht="15">
      <c r="A620" s="64">
        <v>7229000010</v>
      </c>
      <c r="B620" s="65" t="s">
        <v>636</v>
      </c>
      <c r="C620" s="65" t="s">
        <v>129</v>
      </c>
      <c r="D620" s="66">
        <v>39771.6</v>
      </c>
    </row>
    <row r="621" spans="1:4" ht="15">
      <c r="A621" s="64">
        <v>7229000011</v>
      </c>
      <c r="B621" s="65" t="s">
        <v>637</v>
      </c>
      <c r="C621" s="65" t="s">
        <v>129</v>
      </c>
      <c r="D621" s="66">
        <v>29742.24</v>
      </c>
    </row>
    <row r="622" spans="1:4" ht="15">
      <c r="A622" s="64">
        <v>7229000012</v>
      </c>
      <c r="B622" s="65" t="s">
        <v>638</v>
      </c>
      <c r="C622" s="65" t="s">
        <v>129</v>
      </c>
      <c r="D622" s="66">
        <v>20519.84</v>
      </c>
    </row>
    <row r="623" spans="1:4" ht="15">
      <c r="A623" s="64">
        <v>7229000013</v>
      </c>
      <c r="B623" s="65" t="s">
        <v>639</v>
      </c>
      <c r="C623" s="65" t="s">
        <v>129</v>
      </c>
      <c r="D623" s="66">
        <v>18675.36</v>
      </c>
    </row>
    <row r="624" spans="1:4" ht="15">
      <c r="A624" s="64">
        <v>7229000014</v>
      </c>
      <c r="B624" s="65" t="s">
        <v>640</v>
      </c>
      <c r="C624" s="65" t="s">
        <v>129</v>
      </c>
      <c r="D624" s="66">
        <v>18675.36</v>
      </c>
    </row>
    <row r="625" spans="1:4" ht="15">
      <c r="A625" s="64">
        <v>7229000015</v>
      </c>
      <c r="B625" s="65" t="s">
        <v>641</v>
      </c>
      <c r="C625" s="65" t="s">
        <v>7</v>
      </c>
      <c r="D625" s="66">
        <v>308.05</v>
      </c>
    </row>
    <row r="626" spans="1:4" ht="15">
      <c r="A626" s="64">
        <v>7229000016</v>
      </c>
      <c r="B626" s="65" t="s">
        <v>642</v>
      </c>
      <c r="C626" s="65" t="s">
        <v>7</v>
      </c>
      <c r="D626" s="66">
        <v>511.91</v>
      </c>
    </row>
    <row r="627" spans="1:4" ht="15">
      <c r="A627" s="64">
        <v>7229000017</v>
      </c>
      <c r="B627" s="65" t="s">
        <v>643</v>
      </c>
      <c r="C627" s="65" t="s">
        <v>7</v>
      </c>
      <c r="D627" s="66">
        <v>699.72</v>
      </c>
    </row>
    <row r="628" spans="1:4" ht="15">
      <c r="A628" s="64">
        <v>7229000018</v>
      </c>
      <c r="B628" s="65" t="s">
        <v>644</v>
      </c>
      <c r="C628" s="65" t="s">
        <v>7</v>
      </c>
      <c r="D628" s="66">
        <v>1203.06</v>
      </c>
    </row>
    <row r="629" spans="1:4" ht="15">
      <c r="A629" s="64">
        <v>7229000019</v>
      </c>
      <c r="B629" s="65" t="s">
        <v>645</v>
      </c>
      <c r="C629" s="65" t="s">
        <v>7</v>
      </c>
      <c r="D629" s="66">
        <v>267.82</v>
      </c>
    </row>
    <row r="630" spans="1:4" ht="15">
      <c r="A630" s="64">
        <v>7229000020</v>
      </c>
      <c r="B630" s="65" t="s">
        <v>646</v>
      </c>
      <c r="C630" s="65" t="s">
        <v>7</v>
      </c>
      <c r="D630" s="66">
        <v>124.7</v>
      </c>
    </row>
    <row r="631" spans="1:4" ht="15">
      <c r="A631" s="64">
        <v>7229000021</v>
      </c>
      <c r="B631" s="65" t="s">
        <v>647</v>
      </c>
      <c r="C631" s="65" t="s">
        <v>7</v>
      </c>
      <c r="D631" s="66">
        <v>4197.81</v>
      </c>
    </row>
    <row r="632" spans="1:4" ht="15">
      <c r="A632" s="64">
        <v>7229000022</v>
      </c>
      <c r="B632" s="65" t="s">
        <v>648</v>
      </c>
      <c r="C632" s="65" t="s">
        <v>7</v>
      </c>
      <c r="D632" s="66">
        <v>1392.55</v>
      </c>
    </row>
    <row r="633" spans="1:4" ht="15">
      <c r="A633" s="64">
        <v>7229000023</v>
      </c>
      <c r="B633" s="65" t="s">
        <v>649</v>
      </c>
      <c r="C633" s="65" t="s">
        <v>7</v>
      </c>
      <c r="D633" s="66">
        <v>218.23</v>
      </c>
    </row>
    <row r="634" spans="1:4" ht="15">
      <c r="A634" s="64">
        <v>7229000024</v>
      </c>
      <c r="B634" s="65" t="s">
        <v>650</v>
      </c>
      <c r="C634" s="65" t="s">
        <v>7</v>
      </c>
      <c r="D634" s="66">
        <v>8801.67</v>
      </c>
    </row>
    <row r="635" spans="1:4" ht="15">
      <c r="A635" s="64">
        <v>7229000025</v>
      </c>
      <c r="B635" s="65" t="s">
        <v>647</v>
      </c>
      <c r="C635" s="65" t="s">
        <v>7</v>
      </c>
      <c r="D635" s="66">
        <v>4197.81</v>
      </c>
    </row>
    <row r="636" spans="1:4" ht="15">
      <c r="A636" s="64">
        <v>7229000026</v>
      </c>
      <c r="B636" s="65" t="s">
        <v>651</v>
      </c>
      <c r="C636" s="65" t="s">
        <v>7</v>
      </c>
      <c r="D636" s="66">
        <v>103.75</v>
      </c>
    </row>
    <row r="637" spans="1:4" ht="15">
      <c r="A637" s="64">
        <v>7229000027</v>
      </c>
      <c r="B637" s="65" t="s">
        <v>652</v>
      </c>
      <c r="C637" s="65" t="s">
        <v>7</v>
      </c>
      <c r="D637" s="66">
        <v>2880.85</v>
      </c>
    </row>
    <row r="638" spans="1:4" ht="15">
      <c r="A638" s="64">
        <v>7229000028</v>
      </c>
      <c r="B638" s="65" t="s">
        <v>653</v>
      </c>
      <c r="C638" s="65" t="s">
        <v>7</v>
      </c>
      <c r="D638" s="66">
        <v>3404.89</v>
      </c>
    </row>
    <row r="639" spans="1:4" ht="15">
      <c r="A639" s="64">
        <v>7229000029</v>
      </c>
      <c r="B639" s="65" t="s">
        <v>654</v>
      </c>
      <c r="C639" s="65" t="s">
        <v>7</v>
      </c>
      <c r="D639" s="66">
        <v>309.99</v>
      </c>
    </row>
    <row r="640" spans="1:4" ht="15">
      <c r="A640" s="64">
        <v>7229000030</v>
      </c>
      <c r="B640" s="65" t="s">
        <v>655</v>
      </c>
      <c r="C640" s="65" t="s">
        <v>7</v>
      </c>
      <c r="D640" s="66">
        <v>677.85</v>
      </c>
    </row>
    <row r="641" spans="1:4" ht="15">
      <c r="A641" s="64">
        <v>7229000031</v>
      </c>
      <c r="B641" s="65" t="s">
        <v>656</v>
      </c>
      <c r="C641" s="65" t="s">
        <v>7</v>
      </c>
      <c r="D641" s="66">
        <v>7289.58</v>
      </c>
    </row>
    <row r="642" spans="1:4" ht="15">
      <c r="A642" s="64">
        <v>7229000032</v>
      </c>
      <c r="B642" s="65" t="s">
        <v>657</v>
      </c>
      <c r="C642" s="65" t="s">
        <v>7</v>
      </c>
      <c r="D642" s="66">
        <v>9208.27</v>
      </c>
    </row>
    <row r="643" spans="1:4" ht="15">
      <c r="A643" s="64">
        <v>7229000033</v>
      </c>
      <c r="B643" s="65" t="s">
        <v>658</v>
      </c>
      <c r="C643" s="65" t="s">
        <v>7</v>
      </c>
      <c r="D643" s="66">
        <v>2487.58</v>
      </c>
    </row>
    <row r="644" spans="1:4" ht="15">
      <c r="A644" s="64">
        <v>7229000034</v>
      </c>
      <c r="B644" s="65" t="s">
        <v>659</v>
      </c>
      <c r="C644" s="65" t="s">
        <v>7</v>
      </c>
      <c r="D644" s="66">
        <v>5214.84</v>
      </c>
    </row>
    <row r="645" spans="1:4" ht="15">
      <c r="A645" s="64">
        <v>7229000035</v>
      </c>
      <c r="B645" s="65" t="s">
        <v>660</v>
      </c>
      <c r="C645" s="65" t="s">
        <v>7</v>
      </c>
      <c r="D645" s="66">
        <v>92.25</v>
      </c>
    </row>
    <row r="646" spans="1:4" ht="15">
      <c r="A646" s="64">
        <v>7229000036</v>
      </c>
      <c r="B646" s="65" t="s">
        <v>661</v>
      </c>
      <c r="C646" s="65" t="s">
        <v>7</v>
      </c>
      <c r="D646" s="66">
        <v>13.67</v>
      </c>
    </row>
    <row r="647" spans="1:4" ht="15">
      <c r="A647" s="64">
        <v>7229000037</v>
      </c>
      <c r="B647" s="65" t="s">
        <v>660</v>
      </c>
      <c r="C647" s="65" t="s">
        <v>7</v>
      </c>
      <c r="D647" s="66">
        <v>92.25</v>
      </c>
    </row>
    <row r="648" spans="1:4" ht="15">
      <c r="A648" s="64">
        <v>7229000038</v>
      </c>
      <c r="B648" s="65" t="s">
        <v>662</v>
      </c>
      <c r="C648" s="65" t="s">
        <v>7</v>
      </c>
      <c r="D648" s="66">
        <v>29.95</v>
      </c>
    </row>
    <row r="649" spans="1:4" ht="15">
      <c r="A649" s="64">
        <v>7229000039</v>
      </c>
      <c r="B649" s="65" t="s">
        <v>663</v>
      </c>
      <c r="C649" s="65" t="s">
        <v>7</v>
      </c>
      <c r="D649" s="66">
        <v>161.53</v>
      </c>
    </row>
    <row r="650" spans="1:4" ht="15">
      <c r="A650" s="64">
        <v>7229000040</v>
      </c>
      <c r="B650" s="65" t="s">
        <v>664</v>
      </c>
      <c r="C650" s="65" t="s">
        <v>16</v>
      </c>
      <c r="D650" s="66">
        <v>82.97</v>
      </c>
    </row>
    <row r="651" spans="1:4" ht="15">
      <c r="A651" s="64">
        <v>7229000041</v>
      </c>
      <c r="B651" s="65" t="s">
        <v>665</v>
      </c>
      <c r="C651" s="65" t="s">
        <v>7</v>
      </c>
      <c r="D651" s="66">
        <v>3233.86</v>
      </c>
    </row>
    <row r="652" spans="1:4" ht="15">
      <c r="A652" s="64">
        <v>7229000043</v>
      </c>
      <c r="B652" s="65" t="s">
        <v>666</v>
      </c>
      <c r="C652" s="65" t="s">
        <v>7</v>
      </c>
      <c r="D652" s="66">
        <v>474.25</v>
      </c>
    </row>
    <row r="653" spans="1:4" ht="15">
      <c r="A653" s="64">
        <v>7229000044</v>
      </c>
      <c r="B653" s="65" t="s">
        <v>667</v>
      </c>
      <c r="C653" s="65" t="s">
        <v>129</v>
      </c>
      <c r="D653" s="66">
        <v>4755.3</v>
      </c>
    </row>
    <row r="654" spans="1:4" ht="15">
      <c r="A654" s="64">
        <v>7229000045</v>
      </c>
      <c r="B654" s="65" t="s">
        <v>668</v>
      </c>
      <c r="C654" s="65" t="s">
        <v>129</v>
      </c>
      <c r="D654" s="66">
        <v>18675.36</v>
      </c>
    </row>
    <row r="655" spans="1:4" ht="15">
      <c r="A655" s="64">
        <v>7229000046</v>
      </c>
      <c r="B655" s="65" t="s">
        <v>669</v>
      </c>
      <c r="C655" s="65" t="s">
        <v>129</v>
      </c>
      <c r="D655" s="66">
        <v>27210.69</v>
      </c>
    </row>
    <row r="656" spans="1:4" ht="15">
      <c r="A656" s="64">
        <v>7229000047</v>
      </c>
      <c r="B656" s="65" t="s">
        <v>670</v>
      </c>
      <c r="C656" s="65" t="s">
        <v>129</v>
      </c>
      <c r="D656" s="66">
        <v>14179.44</v>
      </c>
    </row>
    <row r="657" spans="1:4" ht="15">
      <c r="A657" s="64">
        <v>7229000048</v>
      </c>
      <c r="B657" s="65" t="s">
        <v>671</v>
      </c>
      <c r="C657" s="65" t="s">
        <v>129</v>
      </c>
      <c r="D657" s="66">
        <v>57023.24</v>
      </c>
    </row>
    <row r="658" spans="1:4" ht="15">
      <c r="A658" s="64">
        <v>7229000049</v>
      </c>
      <c r="B658" s="65" t="s">
        <v>672</v>
      </c>
      <c r="C658" s="65" t="s">
        <v>16</v>
      </c>
      <c r="D658" s="66">
        <v>24.19</v>
      </c>
    </row>
    <row r="659" spans="1:4" ht="15">
      <c r="A659" s="64">
        <v>7229000050</v>
      </c>
      <c r="B659" s="65" t="s">
        <v>673</v>
      </c>
      <c r="C659" s="65" t="s">
        <v>129</v>
      </c>
      <c r="D659" s="66">
        <v>18643.08</v>
      </c>
    </row>
    <row r="660" spans="1:4" ht="15">
      <c r="A660" s="64">
        <v>7229000051</v>
      </c>
      <c r="B660" s="65" t="s">
        <v>674</v>
      </c>
      <c r="C660" s="65" t="s">
        <v>129</v>
      </c>
      <c r="D660" s="66">
        <v>16155.88</v>
      </c>
    </row>
    <row r="661" spans="1:4" ht="15">
      <c r="A661" s="64">
        <v>7229000052</v>
      </c>
      <c r="B661" s="65" t="s">
        <v>675</v>
      </c>
      <c r="C661" s="65" t="s">
        <v>7</v>
      </c>
      <c r="D661" s="66">
        <v>13603.04</v>
      </c>
    </row>
    <row r="662" spans="1:4" ht="15">
      <c r="A662" s="64">
        <v>7229000053</v>
      </c>
      <c r="B662" s="65" t="s">
        <v>676</v>
      </c>
      <c r="C662" s="65" t="s">
        <v>7</v>
      </c>
      <c r="D662" s="66">
        <v>239741.45</v>
      </c>
    </row>
    <row r="663" spans="1:4" ht="15">
      <c r="A663" s="64">
        <v>7229000054</v>
      </c>
      <c r="B663" s="65" t="s">
        <v>677</v>
      </c>
      <c r="C663" s="65" t="s">
        <v>7</v>
      </c>
      <c r="D663" s="66">
        <v>136005.04</v>
      </c>
    </row>
    <row r="664" spans="1:4" ht="15">
      <c r="A664" s="64">
        <v>7229000055</v>
      </c>
      <c r="B664" s="65" t="s">
        <v>678</v>
      </c>
      <c r="C664" s="65" t="s">
        <v>7</v>
      </c>
      <c r="D664" s="66">
        <v>71169.49</v>
      </c>
    </row>
    <row r="665" spans="1:4" ht="15">
      <c r="A665" s="64">
        <v>7229000056</v>
      </c>
      <c r="B665" s="65" t="s">
        <v>679</v>
      </c>
      <c r="C665" s="65" t="s">
        <v>7</v>
      </c>
      <c r="D665" s="66">
        <v>57640</v>
      </c>
    </row>
    <row r="666" spans="1:4" ht="15">
      <c r="A666" s="64">
        <v>7229000057</v>
      </c>
      <c r="B666" s="65" t="s">
        <v>680</v>
      </c>
      <c r="C666" s="65" t="s">
        <v>7</v>
      </c>
      <c r="D666" s="66">
        <v>421.39</v>
      </c>
    </row>
    <row r="667" spans="1:4" ht="15">
      <c r="A667" s="64">
        <v>7229000058</v>
      </c>
      <c r="B667" s="65" t="s">
        <v>681</v>
      </c>
      <c r="C667" s="65" t="s">
        <v>7</v>
      </c>
      <c r="D667" s="66">
        <v>126.81</v>
      </c>
    </row>
    <row r="668" spans="1:4" ht="15">
      <c r="A668" s="64">
        <v>7229000059</v>
      </c>
      <c r="B668" s="65" t="s">
        <v>682</v>
      </c>
      <c r="C668" s="65" t="s">
        <v>7</v>
      </c>
      <c r="D668" s="66">
        <v>581.76</v>
      </c>
    </row>
    <row r="669" spans="1:4" ht="15">
      <c r="A669" s="64">
        <v>7229000060</v>
      </c>
      <c r="B669" s="65" t="s">
        <v>683</v>
      </c>
      <c r="C669" s="65" t="s">
        <v>7</v>
      </c>
      <c r="D669" s="66">
        <v>327.63</v>
      </c>
    </row>
    <row r="670" spans="1:4" ht="15">
      <c r="A670" s="64">
        <v>7229000061</v>
      </c>
      <c r="B670" s="65" t="s">
        <v>684</v>
      </c>
      <c r="C670" s="65" t="s">
        <v>7</v>
      </c>
      <c r="D670" s="66">
        <v>740.99</v>
      </c>
    </row>
    <row r="671" spans="1:4" ht="15">
      <c r="A671" s="64">
        <v>7229000062</v>
      </c>
      <c r="B671" s="65" t="s">
        <v>685</v>
      </c>
      <c r="C671" s="65" t="s">
        <v>7</v>
      </c>
      <c r="D671" s="66">
        <v>656.72</v>
      </c>
    </row>
    <row r="672" spans="1:4" ht="15">
      <c r="A672" s="64">
        <v>7229000063</v>
      </c>
      <c r="B672" s="65" t="s">
        <v>686</v>
      </c>
      <c r="C672" s="65" t="s">
        <v>7</v>
      </c>
      <c r="D672" s="66">
        <v>1577.36</v>
      </c>
    </row>
    <row r="673" spans="1:4" ht="15">
      <c r="A673" s="64">
        <v>7229000064</v>
      </c>
      <c r="B673" s="65" t="s">
        <v>687</v>
      </c>
      <c r="C673" s="65" t="s">
        <v>7</v>
      </c>
      <c r="D673" s="66">
        <v>1051.18</v>
      </c>
    </row>
    <row r="674" spans="1:4" ht="15">
      <c r="A674" s="64">
        <v>7229000065</v>
      </c>
      <c r="B674" s="65" t="s">
        <v>688</v>
      </c>
      <c r="C674" s="65" t="s">
        <v>7</v>
      </c>
      <c r="D674" s="66">
        <v>2634.9</v>
      </c>
    </row>
    <row r="675" spans="1:4" ht="15">
      <c r="A675" s="64">
        <v>7229000066</v>
      </c>
      <c r="B675" s="65" t="s">
        <v>689</v>
      </c>
      <c r="C675" s="65" t="s">
        <v>7</v>
      </c>
      <c r="D675" s="66">
        <v>136.17</v>
      </c>
    </row>
    <row r="676" spans="1:4" ht="15">
      <c r="A676" s="64">
        <v>7229000067</v>
      </c>
      <c r="B676" s="65" t="s">
        <v>690</v>
      </c>
      <c r="C676" s="65" t="s">
        <v>7</v>
      </c>
      <c r="D676" s="66">
        <v>331.04</v>
      </c>
    </row>
    <row r="677" spans="1:4" ht="15">
      <c r="A677" s="64">
        <v>7229000068</v>
      </c>
      <c r="B677" s="65" t="s">
        <v>691</v>
      </c>
      <c r="C677" s="65" t="s">
        <v>7</v>
      </c>
      <c r="D677" s="66">
        <v>870.47</v>
      </c>
    </row>
    <row r="678" spans="1:4" ht="15">
      <c r="A678" s="64">
        <v>7229000069</v>
      </c>
      <c r="B678" s="65" t="s">
        <v>692</v>
      </c>
      <c r="C678" s="65" t="s">
        <v>7</v>
      </c>
      <c r="D678" s="66">
        <v>114.84</v>
      </c>
    </row>
    <row r="679" spans="1:4" ht="15">
      <c r="A679" s="64">
        <v>7229000070</v>
      </c>
      <c r="B679" s="65" t="s">
        <v>693</v>
      </c>
      <c r="C679" s="65" t="s">
        <v>7</v>
      </c>
      <c r="D679" s="66">
        <v>106.95</v>
      </c>
    </row>
    <row r="680" spans="1:4" ht="15">
      <c r="A680" s="64">
        <v>7229000071</v>
      </c>
      <c r="B680" s="65" t="s">
        <v>694</v>
      </c>
      <c r="C680" s="65" t="s">
        <v>7</v>
      </c>
      <c r="D680" s="66">
        <v>70.99</v>
      </c>
    </row>
    <row r="681" spans="1:4" ht="15">
      <c r="A681" s="64">
        <v>7229000072</v>
      </c>
      <c r="B681" s="65" t="s">
        <v>695</v>
      </c>
      <c r="C681" s="65" t="s">
        <v>7</v>
      </c>
      <c r="D681" s="66">
        <v>95.24</v>
      </c>
    </row>
    <row r="682" spans="1:4" ht="15">
      <c r="A682" s="64">
        <v>7229000073</v>
      </c>
      <c r="B682" s="65" t="s">
        <v>696</v>
      </c>
      <c r="C682" s="65" t="s">
        <v>7</v>
      </c>
      <c r="D682" s="66">
        <v>152.9</v>
      </c>
    </row>
    <row r="683" spans="1:4" ht="15">
      <c r="A683" s="64">
        <v>7229000074</v>
      </c>
      <c r="B683" s="65" t="s">
        <v>697</v>
      </c>
      <c r="C683" s="65" t="s">
        <v>7</v>
      </c>
      <c r="D683" s="66">
        <v>2261.97</v>
      </c>
    </row>
    <row r="684" spans="1:4" ht="15">
      <c r="A684" s="64">
        <v>7229000075</v>
      </c>
      <c r="B684" s="65" t="s">
        <v>698</v>
      </c>
      <c r="C684" s="65" t="s">
        <v>7</v>
      </c>
      <c r="D684" s="66">
        <v>143.93</v>
      </c>
    </row>
    <row r="685" spans="1:4" ht="15">
      <c r="A685" s="64">
        <v>7229000076</v>
      </c>
      <c r="B685" s="65" t="s">
        <v>699</v>
      </c>
      <c r="C685" s="65" t="s">
        <v>7</v>
      </c>
      <c r="D685" s="66">
        <v>649.1</v>
      </c>
    </row>
    <row r="686" spans="1:4" ht="15">
      <c r="A686" s="64">
        <v>7229000077</v>
      </c>
      <c r="B686" s="65" t="s">
        <v>700</v>
      </c>
      <c r="C686" s="65" t="s">
        <v>7</v>
      </c>
      <c r="D686" s="66">
        <v>489.74</v>
      </c>
    </row>
    <row r="687" spans="1:4" ht="15">
      <c r="A687" s="64">
        <v>7229000078</v>
      </c>
      <c r="B687" s="65" t="s">
        <v>701</v>
      </c>
      <c r="C687" s="65" t="s">
        <v>7</v>
      </c>
      <c r="D687" s="66">
        <v>627.07</v>
      </c>
    </row>
    <row r="688" spans="1:4" ht="15">
      <c r="A688" s="64">
        <v>7229000079</v>
      </c>
      <c r="B688" s="65" t="s">
        <v>702</v>
      </c>
      <c r="C688" s="65" t="s">
        <v>7</v>
      </c>
      <c r="D688" s="66">
        <v>513.42</v>
      </c>
    </row>
    <row r="689" spans="1:4" ht="15">
      <c r="A689" s="64">
        <v>7229000080</v>
      </c>
      <c r="B689" s="65" t="s">
        <v>703</v>
      </c>
      <c r="C689" s="65" t="s">
        <v>7</v>
      </c>
      <c r="D689" s="66">
        <v>627.07</v>
      </c>
    </row>
    <row r="690" spans="1:4" ht="15">
      <c r="A690" s="64">
        <v>7229000081</v>
      </c>
      <c r="B690" s="65" t="s">
        <v>704</v>
      </c>
      <c r="C690" s="65" t="s">
        <v>7</v>
      </c>
      <c r="D690" s="66">
        <v>2675.93</v>
      </c>
    </row>
    <row r="691" spans="1:4" ht="15">
      <c r="A691" s="64">
        <v>7229000082</v>
      </c>
      <c r="B691" s="65" t="s">
        <v>705</v>
      </c>
      <c r="C691" s="65" t="s">
        <v>7</v>
      </c>
      <c r="D691" s="66">
        <v>1307.28</v>
      </c>
    </row>
    <row r="692" spans="1:4" ht="15">
      <c r="A692" s="64">
        <v>7229000083</v>
      </c>
      <c r="B692" s="65" t="s">
        <v>706</v>
      </c>
      <c r="C692" s="65" t="s">
        <v>7</v>
      </c>
      <c r="D692" s="66">
        <v>17977.92</v>
      </c>
    </row>
    <row r="693" spans="1:4" ht="15">
      <c r="A693" s="64">
        <v>7229000084</v>
      </c>
      <c r="B693" s="65" t="s">
        <v>707</v>
      </c>
      <c r="C693" s="65" t="s">
        <v>129</v>
      </c>
      <c r="D693" s="66">
        <v>15706.44</v>
      </c>
    </row>
    <row r="694" spans="1:4" ht="15">
      <c r="A694" s="64">
        <v>7229000085</v>
      </c>
      <c r="B694" s="65" t="s">
        <v>708</v>
      </c>
      <c r="C694" s="65" t="s">
        <v>129</v>
      </c>
      <c r="D694" s="66">
        <v>8325.52</v>
      </c>
    </row>
    <row r="695" spans="1:4" ht="15">
      <c r="A695" s="64">
        <v>7229000086</v>
      </c>
      <c r="B695" s="65" t="s">
        <v>709</v>
      </c>
      <c r="C695" s="65" t="s">
        <v>7</v>
      </c>
      <c r="D695" s="66">
        <v>56.37</v>
      </c>
    </row>
    <row r="696" spans="1:4" ht="15">
      <c r="A696" s="64">
        <v>7229000087</v>
      </c>
      <c r="B696" s="65" t="s">
        <v>710</v>
      </c>
      <c r="C696" s="65" t="s">
        <v>7</v>
      </c>
      <c r="D696" s="66">
        <v>57389.36</v>
      </c>
    </row>
    <row r="697" spans="1:4" ht="15">
      <c r="A697" s="64">
        <v>7229000088</v>
      </c>
      <c r="B697" s="65" t="s">
        <v>725</v>
      </c>
      <c r="C697" s="65" t="s">
        <v>129</v>
      </c>
      <c r="D697" s="66">
        <v>4542.03</v>
      </c>
    </row>
    <row r="698" spans="1:4" ht="15">
      <c r="A698" s="64">
        <v>7229000089</v>
      </c>
      <c r="B698" s="65" t="s">
        <v>729</v>
      </c>
      <c r="C698" s="65" t="s">
        <v>129</v>
      </c>
      <c r="D698" s="66">
        <v>4542.03</v>
      </c>
    </row>
    <row r="699" spans="1:4" ht="15">
      <c r="A699" s="64">
        <v>7229000090</v>
      </c>
      <c r="B699" s="65" t="s">
        <v>730</v>
      </c>
      <c r="C699" s="65" t="s">
        <v>129</v>
      </c>
      <c r="D699" s="66">
        <v>5764</v>
      </c>
    </row>
    <row r="700" spans="1:4" ht="15">
      <c r="A700" s="64">
        <v>7229000091</v>
      </c>
      <c r="B700" s="65" t="s">
        <v>735</v>
      </c>
      <c r="C700" s="65" t="s">
        <v>129</v>
      </c>
      <c r="D700" s="66">
        <v>25256.25</v>
      </c>
    </row>
    <row r="701" spans="1:4" ht="15">
      <c r="A701" s="64">
        <v>7229000092</v>
      </c>
      <c r="B701" s="65" t="s">
        <v>738</v>
      </c>
      <c r="C701" s="65" t="s">
        <v>129</v>
      </c>
      <c r="D701" s="66">
        <v>13257.2</v>
      </c>
    </row>
    <row r="702" spans="1:4" ht="15">
      <c r="A702" s="64">
        <v>7229000093</v>
      </c>
      <c r="B702" s="65" t="s">
        <v>743</v>
      </c>
      <c r="C702" s="65" t="s">
        <v>129</v>
      </c>
      <c r="D702" s="66">
        <v>15124.74</v>
      </c>
    </row>
    <row r="703" spans="1:4" ht="15">
      <c r="A703" s="64">
        <v>7229000102</v>
      </c>
      <c r="B703" s="65" t="s">
        <v>777</v>
      </c>
      <c r="C703" s="65" t="s">
        <v>16</v>
      </c>
      <c r="D703" s="66">
        <v>29.43</v>
      </c>
    </row>
    <row r="704" spans="1:4" ht="15">
      <c r="A704" s="64">
        <v>7229000103</v>
      </c>
      <c r="B704" s="65" t="s">
        <v>778</v>
      </c>
      <c r="C704" s="65" t="s">
        <v>7</v>
      </c>
      <c r="D704" s="66">
        <v>25</v>
      </c>
    </row>
    <row r="705" spans="1:4" ht="15">
      <c r="A705" s="64">
        <v>7229000104</v>
      </c>
      <c r="B705" s="65" t="s">
        <v>779</v>
      </c>
      <c r="C705" s="65" t="s">
        <v>7</v>
      </c>
      <c r="D705" s="66">
        <v>28.28</v>
      </c>
    </row>
    <row r="706" spans="1:4" ht="15">
      <c r="A706" s="64">
        <v>7229000105</v>
      </c>
      <c r="B706" s="65" t="s">
        <v>782</v>
      </c>
      <c r="C706" s="65" t="s">
        <v>129</v>
      </c>
      <c r="D706" s="66">
        <v>15124.74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88"/>
  <sheetViews>
    <sheetView zoomScalePageLayoutView="0" workbookViewId="0" topLeftCell="A1">
      <selection activeCell="A1" sqref="A1:A1121"/>
    </sheetView>
  </sheetViews>
  <sheetFormatPr defaultColWidth="9.140625" defaultRowHeight="15"/>
  <cols>
    <col min="1" max="1" width="15.7109375" style="55" customWidth="1"/>
  </cols>
  <sheetData>
    <row r="1" ht="15">
      <c r="A1" s="55">
        <v>7010100010</v>
      </c>
    </row>
    <row r="2" ht="15">
      <c r="A2" s="55">
        <v>7010100020</v>
      </c>
    </row>
    <row r="3" ht="15">
      <c r="A3" s="55">
        <v>7010100030</v>
      </c>
    </row>
    <row r="4" ht="15">
      <c r="A4" s="55">
        <v>7010100040</v>
      </c>
    </row>
    <row r="5" ht="15">
      <c r="A5" s="55">
        <v>7010100050</v>
      </c>
    </row>
    <row r="6" ht="15">
      <c r="A6" s="55">
        <v>7010100060</v>
      </c>
    </row>
    <row r="7" ht="15">
      <c r="A7" s="55">
        <v>7010100070</v>
      </c>
    </row>
    <row r="8" ht="15">
      <c r="A8" s="55">
        <v>7010100080</v>
      </c>
    </row>
    <row r="9" ht="15">
      <c r="A9" s="55">
        <v>7010100100</v>
      </c>
    </row>
    <row r="10" ht="15">
      <c r="A10" s="55">
        <v>7010100110</v>
      </c>
    </row>
    <row r="11" ht="15">
      <c r="A11" s="55">
        <v>7010100120</v>
      </c>
    </row>
    <row r="12" ht="15">
      <c r="A12" s="55">
        <v>7010100130</v>
      </c>
    </row>
    <row r="13" ht="15">
      <c r="A13" s="55">
        <v>7010100140</v>
      </c>
    </row>
    <row r="14" ht="15">
      <c r="A14" s="55">
        <v>7020100020</v>
      </c>
    </row>
    <row r="15" ht="15">
      <c r="A15" s="55">
        <v>7020100020</v>
      </c>
    </row>
    <row r="16" ht="15">
      <c r="A16" s="55">
        <v>7020100020</v>
      </c>
    </row>
    <row r="17" ht="15">
      <c r="A17" s="55">
        <v>7020100020</v>
      </c>
    </row>
    <row r="18" ht="15">
      <c r="A18" s="55">
        <v>7020100020</v>
      </c>
    </row>
    <row r="19" ht="15">
      <c r="A19" s="55">
        <v>7020100020</v>
      </c>
    </row>
    <row r="20" ht="15">
      <c r="A20" s="55">
        <v>7020100020</v>
      </c>
    </row>
    <row r="21" ht="15">
      <c r="A21" s="55">
        <v>7020100020</v>
      </c>
    </row>
    <row r="22" ht="15">
      <c r="A22" s="55">
        <v>7020100020</v>
      </c>
    </row>
    <row r="23" ht="15">
      <c r="A23" s="55">
        <v>7020100020</v>
      </c>
    </row>
    <row r="24" ht="15">
      <c r="A24" s="55">
        <v>7020100020</v>
      </c>
    </row>
    <row r="25" ht="15">
      <c r="A25" s="55">
        <v>7020100020</v>
      </c>
    </row>
    <row r="26" ht="15">
      <c r="A26" s="55">
        <v>7020100090</v>
      </c>
    </row>
    <row r="27" ht="15">
      <c r="A27" s="55">
        <v>7020100090</v>
      </c>
    </row>
    <row r="28" ht="15">
      <c r="A28" s="55">
        <v>7020100090</v>
      </c>
    </row>
    <row r="29" ht="15">
      <c r="A29" s="55">
        <v>7020100090</v>
      </c>
    </row>
    <row r="30" ht="15">
      <c r="A30" s="55">
        <v>7020100090</v>
      </c>
    </row>
    <row r="31" ht="15">
      <c r="A31" s="55">
        <v>7020100090</v>
      </c>
    </row>
    <row r="32" ht="15">
      <c r="A32" s="55">
        <v>7020100090</v>
      </c>
    </row>
    <row r="33" ht="15">
      <c r="A33" s="55">
        <v>7020100090</v>
      </c>
    </row>
    <row r="34" ht="15">
      <c r="A34" s="55">
        <v>7020100090</v>
      </c>
    </row>
    <row r="35" ht="15">
      <c r="A35" s="55">
        <v>7020100110</v>
      </c>
    </row>
    <row r="36" ht="15">
      <c r="A36" s="55">
        <v>7020100110</v>
      </c>
    </row>
    <row r="37" ht="15">
      <c r="A37" s="55">
        <v>7020100110</v>
      </c>
    </row>
    <row r="38" ht="15">
      <c r="A38" s="55">
        <v>7020100110</v>
      </c>
    </row>
    <row r="39" ht="15">
      <c r="A39" s="55">
        <v>7020100110</v>
      </c>
    </row>
    <row r="40" ht="15">
      <c r="A40" s="55">
        <v>7020100110</v>
      </c>
    </row>
    <row r="41" ht="15">
      <c r="A41" s="55">
        <v>7020100110</v>
      </c>
    </row>
    <row r="42" ht="15">
      <c r="A42" s="55">
        <v>7020100110</v>
      </c>
    </row>
    <row r="43" ht="15">
      <c r="A43" s="55">
        <v>7020100110</v>
      </c>
    </row>
    <row r="44" ht="15">
      <c r="A44" s="55">
        <v>7030100020</v>
      </c>
    </row>
    <row r="45" ht="15">
      <c r="A45" s="55">
        <v>7030100020</v>
      </c>
    </row>
    <row r="46" ht="15">
      <c r="A46" s="55">
        <v>7030100020</v>
      </c>
    </row>
    <row r="47" ht="15">
      <c r="A47" s="55">
        <v>7030100020</v>
      </c>
    </row>
    <row r="48" ht="15">
      <c r="A48" s="55">
        <v>7030100020</v>
      </c>
    </row>
    <row r="49" ht="15">
      <c r="A49" s="55">
        <v>7030100020</v>
      </c>
    </row>
    <row r="50" ht="15">
      <c r="A50" s="55">
        <v>7030100210</v>
      </c>
    </row>
    <row r="51" ht="15">
      <c r="A51" s="55">
        <v>7030100210</v>
      </c>
    </row>
    <row r="52" ht="15">
      <c r="A52" s="55">
        <v>7030100210</v>
      </c>
    </row>
    <row r="53" ht="15">
      <c r="A53" s="55">
        <v>7030100210</v>
      </c>
    </row>
    <row r="54" ht="15">
      <c r="A54" s="55">
        <v>7030100210</v>
      </c>
    </row>
    <row r="55" ht="15">
      <c r="A55" s="55">
        <v>7030100210</v>
      </c>
    </row>
    <row r="56" ht="15">
      <c r="A56" s="55">
        <v>7030100330</v>
      </c>
    </row>
    <row r="57" ht="15">
      <c r="A57" s="55">
        <v>7030100330</v>
      </c>
    </row>
    <row r="58" ht="15">
      <c r="A58" s="55">
        <v>7030100820</v>
      </c>
    </row>
    <row r="59" ht="15">
      <c r="A59" s="55">
        <v>7030100820</v>
      </c>
    </row>
    <row r="60" ht="15">
      <c r="A60" s="55">
        <v>7030100820</v>
      </c>
    </row>
    <row r="61" ht="15">
      <c r="A61" s="55">
        <v>7030100820</v>
      </c>
    </row>
    <row r="62" ht="15">
      <c r="A62" s="55">
        <v>7030100820</v>
      </c>
    </row>
    <row r="63" ht="15">
      <c r="A63" s="55">
        <v>7030100820</v>
      </c>
    </row>
    <row r="64" ht="15">
      <c r="A64" s="55">
        <v>7030100900</v>
      </c>
    </row>
    <row r="65" ht="15">
      <c r="A65" s="55">
        <v>7039000008</v>
      </c>
    </row>
    <row r="66" ht="15">
      <c r="A66" s="55">
        <v>7040100010</v>
      </c>
    </row>
    <row r="67" ht="15">
      <c r="A67" s="55">
        <v>7040100010</v>
      </c>
    </row>
    <row r="68" ht="15">
      <c r="A68" s="55">
        <v>7040100010</v>
      </c>
    </row>
    <row r="69" ht="15">
      <c r="A69" s="55">
        <v>7040100010</v>
      </c>
    </row>
    <row r="70" ht="15">
      <c r="A70" s="55">
        <v>7040100010</v>
      </c>
    </row>
    <row r="71" ht="15">
      <c r="A71" s="55">
        <v>7040100010</v>
      </c>
    </row>
    <row r="72" ht="15">
      <c r="A72" s="55">
        <v>7040100010</v>
      </c>
    </row>
    <row r="73" ht="15">
      <c r="A73" s="55">
        <v>7040100010</v>
      </c>
    </row>
    <row r="74" ht="15">
      <c r="A74" s="55">
        <v>7040100010</v>
      </c>
    </row>
    <row r="75" ht="15">
      <c r="A75" s="55">
        <v>7040100010</v>
      </c>
    </row>
    <row r="76" ht="15">
      <c r="A76" s="55">
        <v>7040100010</v>
      </c>
    </row>
    <row r="77" ht="15">
      <c r="A77" s="55">
        <v>7040100060</v>
      </c>
    </row>
    <row r="78" ht="15">
      <c r="A78" s="55">
        <v>7040100060</v>
      </c>
    </row>
    <row r="79" ht="15">
      <c r="A79" s="55">
        <v>7040100060</v>
      </c>
    </row>
    <row r="80" ht="15">
      <c r="A80" s="55">
        <v>7040100060</v>
      </c>
    </row>
    <row r="81" ht="15">
      <c r="A81" s="55">
        <v>7040100060</v>
      </c>
    </row>
    <row r="82" ht="15">
      <c r="A82" s="55">
        <v>7040100060</v>
      </c>
    </row>
    <row r="83" ht="15">
      <c r="A83" s="55">
        <v>7040100060</v>
      </c>
    </row>
    <row r="84" ht="15">
      <c r="A84" s="55">
        <v>7040100060</v>
      </c>
    </row>
    <row r="85" ht="15">
      <c r="A85" s="55">
        <v>7040100060</v>
      </c>
    </row>
    <row r="86" ht="15">
      <c r="A86" s="55">
        <v>7040100070</v>
      </c>
    </row>
    <row r="87" ht="15">
      <c r="A87" s="55">
        <v>7040100070</v>
      </c>
    </row>
    <row r="88" ht="15">
      <c r="A88" s="55">
        <v>7040100070</v>
      </c>
    </row>
    <row r="89" ht="15">
      <c r="A89" s="55">
        <v>7040100070</v>
      </c>
    </row>
    <row r="90" ht="15">
      <c r="A90" s="55">
        <v>7040100070</v>
      </c>
    </row>
    <row r="91" ht="15">
      <c r="A91" s="55">
        <v>7040100070</v>
      </c>
    </row>
    <row r="92" ht="15">
      <c r="A92" s="55">
        <v>7040100110</v>
      </c>
    </row>
    <row r="93" ht="15">
      <c r="A93" s="55">
        <v>7040100110</v>
      </c>
    </row>
    <row r="94" ht="15">
      <c r="A94" s="55">
        <v>7040100110</v>
      </c>
    </row>
    <row r="95" ht="15">
      <c r="A95" s="55">
        <v>7040100110</v>
      </c>
    </row>
    <row r="96" ht="15">
      <c r="A96" s="55">
        <v>7040100110</v>
      </c>
    </row>
    <row r="97" ht="15">
      <c r="A97" s="55">
        <v>7040100110</v>
      </c>
    </row>
    <row r="98" ht="15">
      <c r="A98" s="55">
        <v>7040100110</v>
      </c>
    </row>
    <row r="99" ht="15">
      <c r="A99" s="55">
        <v>7040100110</v>
      </c>
    </row>
    <row r="100" ht="15">
      <c r="A100" s="55">
        <v>7040100210</v>
      </c>
    </row>
    <row r="101" ht="15">
      <c r="A101" s="55">
        <v>7040100210</v>
      </c>
    </row>
    <row r="102" ht="15">
      <c r="A102" s="55">
        <v>7040100210</v>
      </c>
    </row>
    <row r="103" ht="15">
      <c r="A103" s="55">
        <v>7040100210</v>
      </c>
    </row>
    <row r="104" ht="15">
      <c r="A104" s="55">
        <v>7040100210</v>
      </c>
    </row>
    <row r="105" ht="15">
      <c r="A105" s="55">
        <v>7040100220</v>
      </c>
    </row>
    <row r="106" ht="15">
      <c r="A106" s="55">
        <v>7040100220</v>
      </c>
    </row>
    <row r="107" ht="15">
      <c r="A107" s="55">
        <v>7040100220</v>
      </c>
    </row>
    <row r="108" ht="15">
      <c r="A108" s="55">
        <v>7040100220</v>
      </c>
    </row>
    <row r="109" ht="15">
      <c r="A109" s="55">
        <v>7040100220</v>
      </c>
    </row>
    <row r="110" ht="15">
      <c r="A110" s="55">
        <v>7040100220</v>
      </c>
    </row>
    <row r="111" ht="15">
      <c r="A111" s="55">
        <v>7040100280</v>
      </c>
    </row>
    <row r="112" ht="15">
      <c r="A112" s="55">
        <v>7040100280</v>
      </c>
    </row>
    <row r="113" ht="15">
      <c r="A113" s="55">
        <v>7040100280</v>
      </c>
    </row>
    <row r="114" ht="15">
      <c r="A114" s="55">
        <v>7040100280</v>
      </c>
    </row>
    <row r="115" ht="15">
      <c r="A115" s="55">
        <v>7040100280</v>
      </c>
    </row>
    <row r="116" ht="15">
      <c r="A116" s="55">
        <v>7040100280</v>
      </c>
    </row>
    <row r="117" ht="15">
      <c r="A117" s="55">
        <v>7040100320</v>
      </c>
    </row>
    <row r="118" ht="15">
      <c r="A118" s="55">
        <v>7040100340</v>
      </c>
    </row>
    <row r="119" ht="15">
      <c r="A119" s="55">
        <v>7040100350</v>
      </c>
    </row>
    <row r="120" ht="15">
      <c r="A120" s="55">
        <v>7040100350</v>
      </c>
    </row>
    <row r="121" ht="15">
      <c r="A121" s="55">
        <v>7040100350</v>
      </c>
    </row>
    <row r="122" ht="15">
      <c r="A122" s="55">
        <v>7040100350</v>
      </c>
    </row>
    <row r="123" ht="15">
      <c r="A123" s="55">
        <v>7040100350</v>
      </c>
    </row>
    <row r="124" ht="15">
      <c r="A124" s="55">
        <v>7040100350</v>
      </c>
    </row>
    <row r="125" ht="15">
      <c r="A125" s="55">
        <v>7040100350</v>
      </c>
    </row>
    <row r="126" ht="15">
      <c r="A126" s="55">
        <v>7040100350</v>
      </c>
    </row>
    <row r="127" ht="15">
      <c r="A127" s="55">
        <v>7040100350</v>
      </c>
    </row>
    <row r="128" ht="15">
      <c r="A128" s="55">
        <v>7040100350</v>
      </c>
    </row>
    <row r="129" ht="15">
      <c r="A129" s="55">
        <v>7040100350</v>
      </c>
    </row>
    <row r="130" ht="15">
      <c r="A130" s="55">
        <v>7040100360</v>
      </c>
    </row>
    <row r="131" ht="15">
      <c r="A131" s="55">
        <v>7040100360</v>
      </c>
    </row>
    <row r="132" ht="15">
      <c r="A132" s="55">
        <v>7040100360</v>
      </c>
    </row>
    <row r="133" ht="15">
      <c r="A133" s="55">
        <v>7040100360</v>
      </c>
    </row>
    <row r="134" ht="15">
      <c r="A134" s="55">
        <v>7040100360</v>
      </c>
    </row>
    <row r="135" ht="15">
      <c r="A135" s="55">
        <v>7040100360</v>
      </c>
    </row>
    <row r="136" ht="15">
      <c r="A136" s="55">
        <v>7040100360</v>
      </c>
    </row>
    <row r="137" ht="15">
      <c r="A137" s="55">
        <v>7040100360</v>
      </c>
    </row>
    <row r="138" ht="15">
      <c r="A138" s="55">
        <v>7040100380</v>
      </c>
    </row>
    <row r="139" ht="15">
      <c r="A139" s="55">
        <v>7040100380</v>
      </c>
    </row>
    <row r="140" ht="15">
      <c r="A140" s="55">
        <v>7040100380</v>
      </c>
    </row>
    <row r="141" ht="15">
      <c r="A141" s="55">
        <v>7040100380</v>
      </c>
    </row>
    <row r="142" ht="15">
      <c r="A142" s="55">
        <v>7040100380</v>
      </c>
    </row>
    <row r="143" ht="15">
      <c r="A143" s="55">
        <v>7040100380</v>
      </c>
    </row>
    <row r="144" ht="15">
      <c r="A144" s="55">
        <v>7040100380</v>
      </c>
    </row>
    <row r="145" ht="15">
      <c r="A145" s="55">
        <v>7040100380</v>
      </c>
    </row>
    <row r="146" ht="15">
      <c r="A146" s="55">
        <v>7040100380</v>
      </c>
    </row>
    <row r="147" ht="15">
      <c r="A147" s="55">
        <v>7040100380</v>
      </c>
    </row>
    <row r="148" ht="15">
      <c r="A148" s="55">
        <v>7040100380</v>
      </c>
    </row>
    <row r="149" ht="15">
      <c r="A149" s="55">
        <v>7040100380</v>
      </c>
    </row>
    <row r="150" ht="15">
      <c r="A150" s="55">
        <v>7040100380</v>
      </c>
    </row>
    <row r="151" ht="15">
      <c r="A151" s="55">
        <v>7040100380</v>
      </c>
    </row>
    <row r="152" ht="15">
      <c r="A152" s="55">
        <v>7040100380</v>
      </c>
    </row>
    <row r="153" ht="15">
      <c r="A153" s="55">
        <v>7040100380</v>
      </c>
    </row>
    <row r="154" ht="15">
      <c r="A154" s="55">
        <v>7040100380</v>
      </c>
    </row>
    <row r="155" ht="15">
      <c r="A155" s="55">
        <v>7040100380</v>
      </c>
    </row>
    <row r="156" ht="15">
      <c r="A156" s="55">
        <v>7040100380</v>
      </c>
    </row>
    <row r="157" ht="15">
      <c r="A157" s="55">
        <v>7040100430</v>
      </c>
    </row>
    <row r="158" ht="15">
      <c r="A158" s="55">
        <v>7050100030</v>
      </c>
    </row>
    <row r="159" ht="15">
      <c r="A159" s="55">
        <v>7050100030</v>
      </c>
    </row>
    <row r="160" ht="15">
      <c r="A160" s="55">
        <v>7050100030</v>
      </c>
    </row>
    <row r="161" ht="15">
      <c r="A161" s="55">
        <v>7050100030</v>
      </c>
    </row>
    <row r="162" ht="15">
      <c r="A162" s="55">
        <v>7050100030</v>
      </c>
    </row>
    <row r="163" ht="15">
      <c r="A163" s="55">
        <v>7050100030</v>
      </c>
    </row>
    <row r="164" ht="15">
      <c r="A164" s="55">
        <v>7050100030</v>
      </c>
    </row>
    <row r="165" ht="15">
      <c r="A165" s="55">
        <v>7060100010</v>
      </c>
    </row>
    <row r="166" ht="15">
      <c r="A166" s="55">
        <v>7060100010</v>
      </c>
    </row>
    <row r="167" ht="15">
      <c r="A167" s="55">
        <v>7060100010</v>
      </c>
    </row>
    <row r="168" ht="15">
      <c r="A168" s="55">
        <v>7060100010</v>
      </c>
    </row>
    <row r="169" ht="15">
      <c r="A169" s="55">
        <v>7060100010</v>
      </c>
    </row>
    <row r="170" ht="15">
      <c r="A170" s="55">
        <v>7060100010</v>
      </c>
    </row>
    <row r="171" ht="15">
      <c r="A171" s="55">
        <v>7060100010</v>
      </c>
    </row>
    <row r="172" ht="15">
      <c r="A172" s="55">
        <v>7060100010</v>
      </c>
    </row>
    <row r="173" ht="15">
      <c r="A173" s="55">
        <v>7060100030</v>
      </c>
    </row>
    <row r="174" ht="15">
      <c r="A174" s="55">
        <v>7060100040</v>
      </c>
    </row>
    <row r="175" ht="15">
      <c r="A175" s="55">
        <v>7060100040</v>
      </c>
    </row>
    <row r="176" ht="15">
      <c r="A176" s="55">
        <v>7060100040</v>
      </c>
    </row>
    <row r="177" ht="15">
      <c r="A177" s="55">
        <v>7060100040</v>
      </c>
    </row>
    <row r="178" ht="15">
      <c r="A178" s="55">
        <v>7060100040</v>
      </c>
    </row>
    <row r="179" ht="15">
      <c r="A179" s="55">
        <v>7060100040</v>
      </c>
    </row>
    <row r="180" ht="15">
      <c r="A180" s="55">
        <v>7060100040</v>
      </c>
    </row>
    <row r="181" ht="15">
      <c r="A181" s="55">
        <v>7060100040</v>
      </c>
    </row>
    <row r="182" ht="15">
      <c r="A182" s="55">
        <v>7070100010</v>
      </c>
    </row>
    <row r="183" ht="15">
      <c r="A183" s="55">
        <v>7070100050</v>
      </c>
    </row>
    <row r="184" ht="15">
      <c r="A184" s="55">
        <v>7070100050</v>
      </c>
    </row>
    <row r="185" ht="15">
      <c r="A185" s="55">
        <v>7070100050</v>
      </c>
    </row>
    <row r="186" ht="15">
      <c r="A186" s="55">
        <v>7070100050</v>
      </c>
    </row>
    <row r="187" ht="15">
      <c r="A187" s="55">
        <v>7070100050</v>
      </c>
    </row>
    <row r="188" ht="15">
      <c r="A188" s="55">
        <v>7070100050</v>
      </c>
    </row>
    <row r="189" ht="15">
      <c r="A189" s="55">
        <v>7070100050</v>
      </c>
    </row>
    <row r="190" ht="15">
      <c r="A190" s="55">
        <v>7070100050</v>
      </c>
    </row>
    <row r="191" ht="15">
      <c r="A191" s="55">
        <v>7070100060</v>
      </c>
    </row>
    <row r="192" ht="15">
      <c r="A192" s="55">
        <v>7070100080</v>
      </c>
    </row>
    <row r="193" ht="15">
      <c r="A193" s="55">
        <v>7070100090</v>
      </c>
    </row>
    <row r="194" ht="15">
      <c r="A194" s="55">
        <v>7070100090</v>
      </c>
    </row>
    <row r="195" ht="15">
      <c r="A195" s="55">
        <v>7070100090</v>
      </c>
    </row>
    <row r="196" ht="15">
      <c r="A196" s="55">
        <v>7070100090</v>
      </c>
    </row>
    <row r="197" ht="15">
      <c r="A197" s="55">
        <v>7070100090</v>
      </c>
    </row>
    <row r="198" ht="15">
      <c r="A198" s="55">
        <v>7070100090</v>
      </c>
    </row>
    <row r="199" ht="15">
      <c r="A199" s="55">
        <v>7070100090</v>
      </c>
    </row>
    <row r="200" ht="15">
      <c r="A200" s="55">
        <v>7070100090</v>
      </c>
    </row>
    <row r="201" ht="15">
      <c r="A201" s="55">
        <v>7070100090</v>
      </c>
    </row>
    <row r="202" ht="15">
      <c r="A202" s="55">
        <v>7070100090</v>
      </c>
    </row>
    <row r="203" ht="15">
      <c r="A203" s="55">
        <v>7070100090</v>
      </c>
    </row>
    <row r="204" ht="15">
      <c r="A204" s="55">
        <v>7070100120</v>
      </c>
    </row>
    <row r="205" ht="15">
      <c r="A205" s="55">
        <v>7070100140</v>
      </c>
    </row>
    <row r="206" ht="15">
      <c r="A206" s="55">
        <v>7070100140</v>
      </c>
    </row>
    <row r="207" ht="15">
      <c r="A207" s="55">
        <v>7070100140</v>
      </c>
    </row>
    <row r="208" ht="15">
      <c r="A208" s="55">
        <v>7070100140</v>
      </c>
    </row>
    <row r="209" ht="15">
      <c r="A209" s="55">
        <v>7070100140</v>
      </c>
    </row>
    <row r="210" ht="15">
      <c r="A210" s="55">
        <v>7070100140</v>
      </c>
    </row>
    <row r="211" ht="15">
      <c r="A211" s="55">
        <v>7070100140</v>
      </c>
    </row>
    <row r="212" ht="15">
      <c r="A212" s="55">
        <v>7070100140</v>
      </c>
    </row>
    <row r="213" ht="15">
      <c r="A213" s="55">
        <v>7070100140</v>
      </c>
    </row>
    <row r="214" ht="15">
      <c r="A214" s="55">
        <v>7070100140</v>
      </c>
    </row>
    <row r="215" ht="15">
      <c r="A215" s="55">
        <v>7070100160</v>
      </c>
    </row>
    <row r="216" ht="15">
      <c r="A216" s="55">
        <v>7070100160</v>
      </c>
    </row>
    <row r="217" ht="15">
      <c r="A217" s="55">
        <v>7070100160</v>
      </c>
    </row>
    <row r="218" ht="15">
      <c r="A218" s="55">
        <v>7070100160</v>
      </c>
    </row>
    <row r="219" ht="15">
      <c r="A219" s="55">
        <v>7070100160</v>
      </c>
    </row>
    <row r="220" ht="15">
      <c r="A220" s="55">
        <v>7070100160</v>
      </c>
    </row>
    <row r="221" ht="15">
      <c r="A221" s="55">
        <v>7070100160</v>
      </c>
    </row>
    <row r="222" ht="15">
      <c r="A222" s="55">
        <v>7070100160</v>
      </c>
    </row>
    <row r="223" ht="15">
      <c r="A223" s="55">
        <v>7070100200</v>
      </c>
    </row>
    <row r="224" ht="15">
      <c r="A224" s="55">
        <v>7070100200</v>
      </c>
    </row>
    <row r="225" ht="15">
      <c r="A225" s="55">
        <v>7070100200</v>
      </c>
    </row>
    <row r="226" ht="15">
      <c r="A226" s="55">
        <v>7070100200</v>
      </c>
    </row>
    <row r="227" ht="15">
      <c r="A227" s="55">
        <v>7070100200</v>
      </c>
    </row>
    <row r="228" ht="15">
      <c r="A228" s="55">
        <v>7070100200</v>
      </c>
    </row>
    <row r="229" ht="15">
      <c r="A229" s="55">
        <v>7070100200</v>
      </c>
    </row>
    <row r="230" ht="15">
      <c r="A230" s="55">
        <v>7070100200</v>
      </c>
    </row>
    <row r="231" ht="15">
      <c r="A231" s="55">
        <v>7070100200</v>
      </c>
    </row>
    <row r="232" ht="15">
      <c r="A232" s="55">
        <v>7070100200</v>
      </c>
    </row>
    <row r="233" ht="15">
      <c r="A233" s="55">
        <v>7070100200</v>
      </c>
    </row>
    <row r="234" ht="15">
      <c r="A234" s="55">
        <v>7070100210</v>
      </c>
    </row>
    <row r="235" ht="15">
      <c r="A235" s="55">
        <v>7070100210</v>
      </c>
    </row>
    <row r="236" ht="15">
      <c r="A236" s="55">
        <v>7070100210</v>
      </c>
    </row>
    <row r="237" ht="15">
      <c r="A237" s="55">
        <v>7070100210</v>
      </c>
    </row>
    <row r="238" ht="15">
      <c r="A238" s="55">
        <v>7070100210</v>
      </c>
    </row>
    <row r="239" ht="15">
      <c r="A239" s="55">
        <v>7070100210</v>
      </c>
    </row>
    <row r="240" ht="15">
      <c r="A240" s="55">
        <v>7070100210</v>
      </c>
    </row>
    <row r="241" ht="15">
      <c r="A241" s="55">
        <v>7070100230</v>
      </c>
    </row>
    <row r="242" ht="15">
      <c r="A242" s="55">
        <v>7070100290</v>
      </c>
    </row>
    <row r="243" ht="15">
      <c r="A243" s="55">
        <v>7070100290</v>
      </c>
    </row>
    <row r="244" ht="15">
      <c r="A244" s="55">
        <v>7070100290</v>
      </c>
    </row>
    <row r="245" ht="15">
      <c r="A245" s="55">
        <v>7070100290</v>
      </c>
    </row>
    <row r="246" ht="15">
      <c r="A246" s="55">
        <v>7070100290</v>
      </c>
    </row>
    <row r="247" ht="15">
      <c r="A247" s="55">
        <v>7070100290</v>
      </c>
    </row>
    <row r="248" ht="15">
      <c r="A248" s="55">
        <v>7070100290</v>
      </c>
    </row>
    <row r="249" ht="15">
      <c r="A249" s="55">
        <v>7070100290</v>
      </c>
    </row>
    <row r="250" ht="15">
      <c r="A250" s="55">
        <v>7070100290</v>
      </c>
    </row>
    <row r="251" ht="15">
      <c r="A251" s="55">
        <v>7070100290</v>
      </c>
    </row>
    <row r="252" ht="15">
      <c r="A252" s="55">
        <v>7070100290</v>
      </c>
    </row>
    <row r="253" ht="15">
      <c r="A253" s="55">
        <v>7070100380</v>
      </c>
    </row>
    <row r="254" ht="15">
      <c r="A254" s="55">
        <v>7070100450</v>
      </c>
    </row>
    <row r="255" ht="15">
      <c r="A255" s="55">
        <v>7070100450</v>
      </c>
    </row>
    <row r="256" ht="15">
      <c r="A256" s="55">
        <v>7070100450</v>
      </c>
    </row>
    <row r="257" ht="15">
      <c r="A257" s="55">
        <v>7070100450</v>
      </c>
    </row>
    <row r="258" ht="15">
      <c r="A258" s="55">
        <v>7070100450</v>
      </c>
    </row>
    <row r="259" ht="15">
      <c r="A259" s="55">
        <v>7070100450</v>
      </c>
    </row>
    <row r="260" ht="15">
      <c r="A260" s="55">
        <v>7070100480</v>
      </c>
    </row>
    <row r="261" ht="15">
      <c r="A261" s="55">
        <v>7070100480</v>
      </c>
    </row>
    <row r="262" ht="15">
      <c r="A262" s="55">
        <v>7070100480</v>
      </c>
    </row>
    <row r="263" ht="15">
      <c r="A263" s="55">
        <v>7070100480</v>
      </c>
    </row>
    <row r="264" ht="15">
      <c r="A264" s="55">
        <v>7070100520</v>
      </c>
    </row>
    <row r="265" ht="15">
      <c r="A265" s="55">
        <v>7070100520</v>
      </c>
    </row>
    <row r="266" ht="15">
      <c r="A266" s="55">
        <v>7070100520</v>
      </c>
    </row>
    <row r="267" ht="15">
      <c r="A267" s="55">
        <v>7070100520</v>
      </c>
    </row>
    <row r="268" ht="15">
      <c r="A268" s="55">
        <v>7080100010</v>
      </c>
    </row>
    <row r="269" ht="15">
      <c r="A269" s="55">
        <v>7080100010</v>
      </c>
    </row>
    <row r="270" ht="15">
      <c r="A270" s="55">
        <v>7080100010</v>
      </c>
    </row>
    <row r="271" ht="15">
      <c r="A271" s="55">
        <v>7080100010</v>
      </c>
    </row>
    <row r="272" ht="15">
      <c r="A272" s="55">
        <v>7080100010</v>
      </c>
    </row>
    <row r="273" ht="15">
      <c r="A273" s="55">
        <v>7080100010</v>
      </c>
    </row>
    <row r="274" ht="15">
      <c r="A274" s="55">
        <v>7080100010</v>
      </c>
    </row>
    <row r="275" ht="15">
      <c r="A275" s="55">
        <v>7080100010</v>
      </c>
    </row>
    <row r="276" ht="15">
      <c r="A276" s="55">
        <v>7080100020</v>
      </c>
    </row>
    <row r="277" ht="15">
      <c r="A277" s="55">
        <v>7080100020</v>
      </c>
    </row>
    <row r="278" ht="15">
      <c r="A278" s="55">
        <v>7080100020</v>
      </c>
    </row>
    <row r="279" ht="15">
      <c r="A279" s="55">
        <v>7080100020</v>
      </c>
    </row>
    <row r="280" ht="15">
      <c r="A280" s="55">
        <v>7080100020</v>
      </c>
    </row>
    <row r="281" ht="15">
      <c r="A281" s="55">
        <v>7080100020</v>
      </c>
    </row>
    <row r="282" ht="15">
      <c r="A282" s="55">
        <v>7080100020</v>
      </c>
    </row>
    <row r="283" ht="15">
      <c r="A283" s="55">
        <v>7080100020</v>
      </c>
    </row>
    <row r="284" ht="15">
      <c r="A284" s="55">
        <v>7080100020</v>
      </c>
    </row>
    <row r="285" ht="15">
      <c r="A285" s="55">
        <v>7080100030</v>
      </c>
    </row>
    <row r="286" ht="15">
      <c r="A286" s="55">
        <v>7080100030</v>
      </c>
    </row>
    <row r="287" ht="15">
      <c r="A287" s="55">
        <v>7080100030</v>
      </c>
    </row>
    <row r="288" ht="15">
      <c r="A288" s="55">
        <v>7080100030</v>
      </c>
    </row>
    <row r="289" ht="15">
      <c r="A289" s="55">
        <v>7080100030</v>
      </c>
    </row>
    <row r="290" ht="15">
      <c r="A290" s="55">
        <v>7080100030</v>
      </c>
    </row>
    <row r="291" ht="15">
      <c r="A291" s="55">
        <v>7080100030</v>
      </c>
    </row>
    <row r="292" ht="15">
      <c r="A292" s="55">
        <v>7080100030</v>
      </c>
    </row>
    <row r="293" ht="15">
      <c r="A293" s="55">
        <v>7080100040</v>
      </c>
    </row>
    <row r="294" ht="15">
      <c r="A294" s="55">
        <v>7080100040</v>
      </c>
    </row>
    <row r="295" ht="15">
      <c r="A295" s="55">
        <v>7080100040</v>
      </c>
    </row>
    <row r="296" ht="15">
      <c r="A296" s="55">
        <v>7080100040</v>
      </c>
    </row>
    <row r="297" ht="15">
      <c r="A297" s="55">
        <v>7080100040</v>
      </c>
    </row>
    <row r="298" ht="15">
      <c r="A298" s="55">
        <v>7080100040</v>
      </c>
    </row>
    <row r="299" ht="15">
      <c r="A299" s="55">
        <v>7080100040</v>
      </c>
    </row>
    <row r="300" ht="15">
      <c r="A300" s="55">
        <v>7080100040</v>
      </c>
    </row>
    <row r="301" ht="15">
      <c r="A301" s="55">
        <v>7080100040</v>
      </c>
    </row>
    <row r="302" ht="15">
      <c r="A302" s="55">
        <v>7080100050</v>
      </c>
    </row>
    <row r="303" ht="15">
      <c r="A303" s="55">
        <v>7080100050</v>
      </c>
    </row>
    <row r="304" ht="15">
      <c r="A304" s="55">
        <v>7080100050</v>
      </c>
    </row>
    <row r="305" ht="15">
      <c r="A305" s="55">
        <v>7080100050</v>
      </c>
    </row>
    <row r="306" ht="15">
      <c r="A306" s="55">
        <v>7080100050</v>
      </c>
    </row>
    <row r="307" ht="15">
      <c r="A307" s="55">
        <v>7080100060</v>
      </c>
    </row>
    <row r="308" ht="15">
      <c r="A308" s="55">
        <v>7080100060</v>
      </c>
    </row>
    <row r="309" ht="15">
      <c r="A309" s="55">
        <v>7080100060</v>
      </c>
    </row>
    <row r="310" ht="15">
      <c r="A310" s="55">
        <v>7080100060</v>
      </c>
    </row>
    <row r="311" ht="15">
      <c r="A311" s="55">
        <v>7080100060</v>
      </c>
    </row>
    <row r="312" ht="15">
      <c r="A312" s="55">
        <v>7080100060</v>
      </c>
    </row>
    <row r="313" ht="15">
      <c r="A313" s="55">
        <v>7080100060</v>
      </c>
    </row>
    <row r="314" ht="15">
      <c r="A314" s="55">
        <v>7080100060</v>
      </c>
    </row>
    <row r="315" ht="15">
      <c r="A315" s="55">
        <v>7080100070</v>
      </c>
    </row>
    <row r="316" ht="15">
      <c r="A316" s="55">
        <v>7080100120</v>
      </c>
    </row>
    <row r="317" ht="15">
      <c r="A317" s="55">
        <v>7080100120</v>
      </c>
    </row>
    <row r="318" ht="15">
      <c r="A318" s="55">
        <v>7080100120</v>
      </c>
    </row>
    <row r="319" ht="15">
      <c r="A319" s="55">
        <v>7080100120</v>
      </c>
    </row>
    <row r="320" ht="15">
      <c r="A320" s="55">
        <v>7080100120</v>
      </c>
    </row>
    <row r="321" ht="15">
      <c r="A321" s="55">
        <v>7080100120</v>
      </c>
    </row>
    <row r="322" ht="15">
      <c r="A322" s="55">
        <v>7080100130</v>
      </c>
    </row>
    <row r="323" ht="15">
      <c r="A323" s="55">
        <v>7080100140</v>
      </c>
    </row>
    <row r="324" ht="15">
      <c r="A324" s="55">
        <v>7080100140</v>
      </c>
    </row>
    <row r="325" ht="15">
      <c r="A325" s="55">
        <v>7080100140</v>
      </c>
    </row>
    <row r="326" ht="15">
      <c r="A326" s="55">
        <v>7080100210</v>
      </c>
    </row>
    <row r="327" ht="15">
      <c r="A327" s="55">
        <v>7080100210</v>
      </c>
    </row>
    <row r="328" ht="15">
      <c r="A328" s="55">
        <v>7080100210</v>
      </c>
    </row>
    <row r="329" ht="15">
      <c r="A329" s="55">
        <v>7080100210</v>
      </c>
    </row>
    <row r="330" ht="15">
      <c r="A330" s="55">
        <v>7080100220</v>
      </c>
    </row>
    <row r="331" ht="15">
      <c r="A331" s="55">
        <v>7089000026</v>
      </c>
    </row>
    <row r="332" ht="15">
      <c r="A332" s="55">
        <v>7089000026</v>
      </c>
    </row>
    <row r="333" ht="15">
      <c r="A333" s="55">
        <v>7089000026</v>
      </c>
    </row>
    <row r="334" ht="15">
      <c r="A334" s="55">
        <v>7089000027</v>
      </c>
    </row>
    <row r="335" ht="15">
      <c r="A335" s="55">
        <v>7089000027</v>
      </c>
    </row>
    <row r="336" ht="15">
      <c r="A336" s="55">
        <v>7089000027</v>
      </c>
    </row>
    <row r="337" ht="15">
      <c r="A337" s="55">
        <v>7089000027</v>
      </c>
    </row>
    <row r="338" ht="15">
      <c r="A338" s="55">
        <v>7089000027</v>
      </c>
    </row>
    <row r="339" ht="15">
      <c r="A339" s="55">
        <v>7089000028</v>
      </c>
    </row>
    <row r="340" ht="15">
      <c r="A340" s="55">
        <v>7089000029</v>
      </c>
    </row>
    <row r="341" ht="15">
      <c r="A341" s="55">
        <v>7089000030</v>
      </c>
    </row>
    <row r="342" ht="15">
      <c r="A342" s="55">
        <v>7089000031</v>
      </c>
    </row>
    <row r="343" ht="15">
      <c r="A343" s="55">
        <v>7090100060</v>
      </c>
    </row>
    <row r="344" ht="15">
      <c r="A344" s="55">
        <v>7090100090</v>
      </c>
    </row>
    <row r="345" ht="15">
      <c r="A345" s="55">
        <v>7090100090</v>
      </c>
    </row>
    <row r="346" ht="15">
      <c r="A346" s="55">
        <v>7090100090</v>
      </c>
    </row>
    <row r="347" ht="15">
      <c r="A347" s="55">
        <v>7090100090</v>
      </c>
    </row>
    <row r="348" ht="15">
      <c r="A348" s="55">
        <v>7090100090</v>
      </c>
    </row>
    <row r="349" ht="15">
      <c r="A349" s="55">
        <v>7090100090</v>
      </c>
    </row>
    <row r="350" ht="15">
      <c r="A350" s="55">
        <v>7090100090</v>
      </c>
    </row>
    <row r="351" ht="15">
      <c r="A351" s="55">
        <v>7090100200</v>
      </c>
    </row>
    <row r="352" ht="15">
      <c r="A352" s="55">
        <v>7090100200</v>
      </c>
    </row>
    <row r="353" ht="15">
      <c r="A353" s="55">
        <v>7090100200</v>
      </c>
    </row>
    <row r="354" ht="15">
      <c r="A354" s="55">
        <v>7090100200</v>
      </c>
    </row>
    <row r="355" ht="15">
      <c r="A355" s="55">
        <v>7090100200</v>
      </c>
    </row>
    <row r="356" ht="15">
      <c r="A356" s="55">
        <v>7090100200</v>
      </c>
    </row>
    <row r="357" ht="15">
      <c r="A357" s="55">
        <v>7090100200</v>
      </c>
    </row>
    <row r="358" ht="15">
      <c r="A358" s="55">
        <v>7090100230</v>
      </c>
    </row>
    <row r="359" ht="15">
      <c r="A359" s="55">
        <v>7090100230</v>
      </c>
    </row>
    <row r="360" ht="15">
      <c r="A360" s="55">
        <v>7090100230</v>
      </c>
    </row>
    <row r="361" ht="15">
      <c r="A361" s="55">
        <v>7090100230</v>
      </c>
    </row>
    <row r="362" ht="15">
      <c r="A362" s="55">
        <v>7090100230</v>
      </c>
    </row>
    <row r="363" ht="15">
      <c r="A363" s="55">
        <v>7090100230</v>
      </c>
    </row>
    <row r="364" ht="15">
      <c r="A364" s="55">
        <v>7100100010</v>
      </c>
    </row>
    <row r="365" ht="15">
      <c r="A365" s="55">
        <v>7100100020</v>
      </c>
    </row>
    <row r="366" ht="15">
      <c r="A366" s="55">
        <v>7100100070</v>
      </c>
    </row>
    <row r="367" ht="15">
      <c r="A367" s="55">
        <v>7100100070</v>
      </c>
    </row>
    <row r="368" ht="15">
      <c r="A368" s="55">
        <v>7100100070</v>
      </c>
    </row>
    <row r="369" ht="15">
      <c r="A369" s="55">
        <v>7100100070</v>
      </c>
    </row>
    <row r="370" ht="15">
      <c r="A370" s="55">
        <v>7100100070</v>
      </c>
    </row>
    <row r="371" ht="15">
      <c r="A371" s="55">
        <v>7100100070</v>
      </c>
    </row>
    <row r="372" ht="15">
      <c r="A372" s="55">
        <v>7100100070</v>
      </c>
    </row>
    <row r="373" ht="15">
      <c r="A373" s="55">
        <v>7100100070</v>
      </c>
    </row>
    <row r="374" ht="15">
      <c r="A374" s="55">
        <v>7100100120</v>
      </c>
    </row>
    <row r="375" ht="15">
      <c r="A375" s="55">
        <v>7100100150</v>
      </c>
    </row>
    <row r="376" ht="15">
      <c r="A376" s="55">
        <v>7100100170</v>
      </c>
    </row>
    <row r="377" ht="15">
      <c r="A377" s="55">
        <v>7100100350</v>
      </c>
    </row>
    <row r="378" ht="15">
      <c r="A378" s="55">
        <v>7100100400</v>
      </c>
    </row>
    <row r="379" ht="15">
      <c r="A379" s="55">
        <v>7100100400</v>
      </c>
    </row>
    <row r="380" ht="15">
      <c r="A380" s="55">
        <v>7100100400</v>
      </c>
    </row>
    <row r="381" ht="15">
      <c r="A381" s="55">
        <v>7100100400</v>
      </c>
    </row>
    <row r="382" ht="15">
      <c r="A382" s="55">
        <v>7100100400</v>
      </c>
    </row>
    <row r="383" ht="15">
      <c r="A383" s="55">
        <v>7100100400</v>
      </c>
    </row>
    <row r="384" ht="15">
      <c r="A384" s="55">
        <v>7100100420</v>
      </c>
    </row>
    <row r="385" ht="15">
      <c r="A385" s="55">
        <v>7110100100</v>
      </c>
    </row>
    <row r="386" ht="15">
      <c r="A386" s="55">
        <v>7110100100</v>
      </c>
    </row>
    <row r="387" ht="15">
      <c r="A387" s="55">
        <v>7110100100</v>
      </c>
    </row>
    <row r="388" ht="15">
      <c r="A388" s="55">
        <v>7110100100</v>
      </c>
    </row>
    <row r="389" ht="15">
      <c r="A389" s="55">
        <v>7110100100</v>
      </c>
    </row>
    <row r="390" ht="15">
      <c r="A390" s="55">
        <v>7110100100</v>
      </c>
    </row>
    <row r="391" ht="15">
      <c r="A391" s="55">
        <v>7110100100</v>
      </c>
    </row>
    <row r="392" ht="15">
      <c r="A392" s="55">
        <v>7110100100</v>
      </c>
    </row>
    <row r="393" ht="15">
      <c r="A393" s="55">
        <v>7110100130</v>
      </c>
    </row>
    <row r="394" ht="15">
      <c r="A394" s="55">
        <v>7110100130</v>
      </c>
    </row>
    <row r="395" ht="15">
      <c r="A395" s="55">
        <v>7110100130</v>
      </c>
    </row>
    <row r="396" ht="15">
      <c r="A396" s="55">
        <v>7110100130</v>
      </c>
    </row>
    <row r="397" ht="15">
      <c r="A397" s="55">
        <v>7110100130</v>
      </c>
    </row>
    <row r="398" ht="15">
      <c r="A398" s="55">
        <v>7110100130</v>
      </c>
    </row>
    <row r="399" ht="15">
      <c r="A399" s="55">
        <v>7110100130</v>
      </c>
    </row>
    <row r="400" ht="15">
      <c r="A400" s="55">
        <v>7110100170</v>
      </c>
    </row>
    <row r="401" ht="15">
      <c r="A401" s="55">
        <v>7110100170</v>
      </c>
    </row>
    <row r="402" ht="15">
      <c r="A402" s="55">
        <v>7110100170</v>
      </c>
    </row>
    <row r="403" ht="15">
      <c r="A403" s="55">
        <v>7110100170</v>
      </c>
    </row>
    <row r="404" ht="15">
      <c r="A404" s="55">
        <v>7110100170</v>
      </c>
    </row>
    <row r="405" ht="15">
      <c r="A405" s="55">
        <v>7110100170</v>
      </c>
    </row>
    <row r="406" ht="15">
      <c r="A406" s="55">
        <v>7110100170</v>
      </c>
    </row>
    <row r="407" ht="15">
      <c r="A407" s="55">
        <v>7110100170</v>
      </c>
    </row>
    <row r="408" ht="15">
      <c r="A408" s="55">
        <v>7110100170</v>
      </c>
    </row>
    <row r="409" ht="15">
      <c r="A409" s="55">
        <v>7120100020</v>
      </c>
    </row>
    <row r="410" ht="15">
      <c r="A410" s="55">
        <v>7120100030</v>
      </c>
    </row>
    <row r="411" ht="15">
      <c r="A411" s="55">
        <v>7120100030</v>
      </c>
    </row>
    <row r="412" ht="15">
      <c r="A412" s="55">
        <v>7120100030</v>
      </c>
    </row>
    <row r="413" ht="15">
      <c r="A413" s="55">
        <v>7120100030</v>
      </c>
    </row>
    <row r="414" ht="15">
      <c r="A414" s="55">
        <v>7120100030</v>
      </c>
    </row>
    <row r="415" ht="15">
      <c r="A415" s="55">
        <v>7120100030</v>
      </c>
    </row>
    <row r="416" ht="15">
      <c r="A416" s="55">
        <v>7120100030</v>
      </c>
    </row>
    <row r="417" ht="15">
      <c r="A417" s="55">
        <v>7120100040</v>
      </c>
    </row>
    <row r="418" ht="15">
      <c r="A418" s="55">
        <v>7130100010</v>
      </c>
    </row>
    <row r="419" ht="15">
      <c r="A419" s="55">
        <v>7130100010</v>
      </c>
    </row>
    <row r="420" ht="15">
      <c r="A420" s="55">
        <v>7130100010</v>
      </c>
    </row>
    <row r="421" ht="15">
      <c r="A421" s="55">
        <v>7130100010</v>
      </c>
    </row>
    <row r="422" ht="15">
      <c r="A422" s="55">
        <v>7130100010</v>
      </c>
    </row>
    <row r="423" ht="15">
      <c r="A423" s="55">
        <v>7130100010</v>
      </c>
    </row>
    <row r="424" ht="15">
      <c r="A424" s="55">
        <v>7130100010</v>
      </c>
    </row>
    <row r="425" ht="15">
      <c r="A425" s="55">
        <v>7130100110</v>
      </c>
    </row>
    <row r="426" ht="15">
      <c r="A426" s="55">
        <v>7130100120</v>
      </c>
    </row>
    <row r="427" ht="15">
      <c r="A427" s="55">
        <v>7140100010</v>
      </c>
    </row>
    <row r="428" ht="15">
      <c r="A428" s="55">
        <v>7140100070</v>
      </c>
    </row>
    <row r="429" ht="15">
      <c r="A429" s="55">
        <v>7140100110</v>
      </c>
    </row>
    <row r="430" ht="15">
      <c r="A430" s="55">
        <v>7140100140</v>
      </c>
    </row>
    <row r="431" ht="15">
      <c r="A431" s="55">
        <v>7140100160</v>
      </c>
    </row>
    <row r="432" ht="15">
      <c r="A432" s="55">
        <v>7140100250</v>
      </c>
    </row>
    <row r="433" ht="15">
      <c r="A433" s="55">
        <v>7140100270</v>
      </c>
    </row>
    <row r="434" ht="15">
      <c r="A434" s="55">
        <v>7140100280</v>
      </c>
    </row>
    <row r="435" ht="15">
      <c r="A435" s="55">
        <v>7140100290</v>
      </c>
    </row>
    <row r="436" ht="15">
      <c r="A436" s="55">
        <v>7140100420</v>
      </c>
    </row>
    <row r="437" ht="15">
      <c r="A437" s="55">
        <v>7140100440</v>
      </c>
    </row>
    <row r="438" ht="15">
      <c r="A438" s="55">
        <v>7140100470</v>
      </c>
    </row>
    <row r="439" ht="15">
      <c r="A439" s="55">
        <v>7140100480</v>
      </c>
    </row>
    <row r="440" ht="15">
      <c r="A440" s="55">
        <v>7140100500</v>
      </c>
    </row>
    <row r="441" ht="15">
      <c r="A441" s="55">
        <v>7140100520</v>
      </c>
    </row>
    <row r="442" ht="15">
      <c r="A442" s="55">
        <v>7160100010</v>
      </c>
    </row>
    <row r="443" ht="15">
      <c r="A443" s="55">
        <v>7160100010</v>
      </c>
    </row>
    <row r="444" ht="15">
      <c r="A444" s="55">
        <v>7160100010</v>
      </c>
    </row>
    <row r="445" ht="15">
      <c r="A445" s="55">
        <v>7160100010</v>
      </c>
    </row>
    <row r="446" ht="15">
      <c r="A446" s="55">
        <v>7160100010</v>
      </c>
    </row>
    <row r="447" ht="15">
      <c r="A447" s="55">
        <v>7160100010</v>
      </c>
    </row>
    <row r="448" ht="15">
      <c r="A448" s="55">
        <v>7160100020</v>
      </c>
    </row>
    <row r="449" ht="15">
      <c r="A449" s="55">
        <v>7160100170</v>
      </c>
    </row>
    <row r="450" ht="15">
      <c r="A450" s="55">
        <v>7160100170</v>
      </c>
    </row>
    <row r="451" ht="15">
      <c r="A451" s="55">
        <v>7160100170</v>
      </c>
    </row>
    <row r="452" ht="15">
      <c r="A452" s="55">
        <v>7160100170</v>
      </c>
    </row>
    <row r="453" ht="15">
      <c r="A453" s="55">
        <v>7160100170</v>
      </c>
    </row>
    <row r="454" ht="15">
      <c r="A454" s="55">
        <v>7160100170</v>
      </c>
    </row>
    <row r="455" ht="15">
      <c r="A455" s="55">
        <v>7160100170</v>
      </c>
    </row>
    <row r="456" ht="15">
      <c r="A456" s="55">
        <v>7160100190</v>
      </c>
    </row>
    <row r="457" ht="15">
      <c r="A457" s="55">
        <v>7160200010</v>
      </c>
    </row>
    <row r="458" ht="15">
      <c r="A458" s="55">
        <v>7160200010</v>
      </c>
    </row>
    <row r="459" ht="15">
      <c r="A459" s="55">
        <v>7160200010</v>
      </c>
    </row>
    <row r="460" ht="15">
      <c r="A460" s="55">
        <v>7160200020</v>
      </c>
    </row>
    <row r="461" ht="15">
      <c r="A461" s="55">
        <v>7160200020</v>
      </c>
    </row>
    <row r="462" ht="15">
      <c r="A462" s="55">
        <v>7160200020</v>
      </c>
    </row>
    <row r="463" ht="15">
      <c r="A463" s="55">
        <v>7160200390</v>
      </c>
    </row>
    <row r="464" ht="15">
      <c r="A464" s="55">
        <v>7169000024</v>
      </c>
    </row>
    <row r="465" ht="15">
      <c r="A465" s="55">
        <v>7169000024</v>
      </c>
    </row>
    <row r="466" ht="15">
      <c r="A466" s="55">
        <v>7169000024</v>
      </c>
    </row>
    <row r="467" ht="15">
      <c r="A467" s="55">
        <v>7169000024</v>
      </c>
    </row>
    <row r="468" ht="15">
      <c r="A468" s="55">
        <v>7169000024</v>
      </c>
    </row>
    <row r="469" ht="15">
      <c r="A469" s="55">
        <v>7169000025</v>
      </c>
    </row>
    <row r="470" ht="15">
      <c r="A470" s="55">
        <v>7169000025</v>
      </c>
    </row>
    <row r="471" ht="15">
      <c r="A471" s="55">
        <v>7169000025</v>
      </c>
    </row>
    <row r="472" ht="15">
      <c r="A472" s="55">
        <v>7169000025</v>
      </c>
    </row>
    <row r="473" ht="15">
      <c r="A473" s="55">
        <v>7169000025</v>
      </c>
    </row>
    <row r="474" ht="15">
      <c r="A474" s="55">
        <v>7169000121</v>
      </c>
    </row>
    <row r="475" ht="15">
      <c r="A475" s="55">
        <v>7169000123</v>
      </c>
    </row>
    <row r="476" ht="15">
      <c r="A476" s="55">
        <v>7169000123</v>
      </c>
    </row>
    <row r="477" ht="15">
      <c r="A477" s="55">
        <v>7169000124</v>
      </c>
    </row>
    <row r="478" ht="15">
      <c r="A478" s="55">
        <v>7169000125</v>
      </c>
    </row>
    <row r="479" ht="15">
      <c r="A479" s="55">
        <v>7169000125</v>
      </c>
    </row>
    <row r="480" ht="15">
      <c r="A480" s="55">
        <v>7169000125</v>
      </c>
    </row>
    <row r="481" ht="15">
      <c r="A481" s="55">
        <v>7169000125</v>
      </c>
    </row>
    <row r="482" ht="15">
      <c r="A482" s="55">
        <v>7169000125</v>
      </c>
    </row>
    <row r="483" ht="15">
      <c r="A483" s="55">
        <v>7169000125</v>
      </c>
    </row>
    <row r="484" ht="15">
      <c r="A484" s="55">
        <v>7169000127</v>
      </c>
    </row>
    <row r="485" ht="15">
      <c r="A485" s="55">
        <v>7169000129</v>
      </c>
    </row>
    <row r="486" ht="15">
      <c r="A486" s="55">
        <v>7169000130</v>
      </c>
    </row>
    <row r="487" ht="15">
      <c r="A487" s="55">
        <v>7169000132</v>
      </c>
    </row>
    <row r="488" ht="15">
      <c r="A488" s="55">
        <v>7169000133</v>
      </c>
    </row>
    <row r="489" ht="15">
      <c r="A489" s="55">
        <v>7169000134</v>
      </c>
    </row>
    <row r="490" ht="15">
      <c r="A490" s="55">
        <v>7169000136</v>
      </c>
    </row>
    <row r="491" ht="15">
      <c r="A491" s="55">
        <v>7169000136</v>
      </c>
    </row>
    <row r="492" ht="15">
      <c r="A492" s="55">
        <v>7169000137</v>
      </c>
    </row>
    <row r="493" ht="15">
      <c r="A493" s="55">
        <v>7169000138</v>
      </c>
    </row>
    <row r="494" ht="15">
      <c r="A494" s="55">
        <v>7169000140</v>
      </c>
    </row>
    <row r="495" ht="15">
      <c r="A495" s="55">
        <v>7169000141</v>
      </c>
    </row>
    <row r="496" ht="15">
      <c r="A496" s="55">
        <v>7169000142</v>
      </c>
    </row>
    <row r="497" ht="15">
      <c r="A497" s="55">
        <v>7169000144</v>
      </c>
    </row>
    <row r="498" ht="15">
      <c r="A498" s="55">
        <v>7169000145</v>
      </c>
    </row>
    <row r="499" ht="15">
      <c r="A499" s="55">
        <v>7169000151</v>
      </c>
    </row>
    <row r="500" ht="15">
      <c r="A500" s="55">
        <v>7169000153</v>
      </c>
    </row>
    <row r="501" ht="15">
      <c r="A501" s="55">
        <v>7169000154</v>
      </c>
    </row>
    <row r="502" ht="15">
      <c r="A502" s="55">
        <v>7169000155</v>
      </c>
    </row>
    <row r="503" ht="15">
      <c r="A503" s="55">
        <v>7169000156</v>
      </c>
    </row>
    <row r="504" ht="15">
      <c r="A504" s="55">
        <v>7169000158</v>
      </c>
    </row>
    <row r="505" ht="15">
      <c r="A505" s="55">
        <v>7169000159</v>
      </c>
    </row>
    <row r="506" ht="15">
      <c r="A506" s="55">
        <v>7169000160</v>
      </c>
    </row>
    <row r="507" ht="15">
      <c r="A507" s="55">
        <v>7169000161</v>
      </c>
    </row>
    <row r="508" ht="15">
      <c r="A508" s="55">
        <v>7169000167</v>
      </c>
    </row>
    <row r="509" ht="15">
      <c r="A509" s="55">
        <v>7179000001</v>
      </c>
    </row>
    <row r="510" ht="15">
      <c r="A510" s="55">
        <v>7179000002</v>
      </c>
    </row>
    <row r="511" ht="15">
      <c r="A511" s="55">
        <v>7179000003</v>
      </c>
    </row>
    <row r="512" ht="15">
      <c r="A512" s="55">
        <v>7179000004</v>
      </c>
    </row>
    <row r="513" ht="15">
      <c r="A513" s="55">
        <v>7179000005</v>
      </c>
    </row>
    <row r="514" ht="15">
      <c r="A514" s="55">
        <v>7179000006</v>
      </c>
    </row>
    <row r="515" ht="15">
      <c r="A515" s="55">
        <v>7180100010</v>
      </c>
    </row>
    <row r="516" ht="15">
      <c r="A516" s="55">
        <v>7180100010</v>
      </c>
    </row>
    <row r="517" ht="15">
      <c r="A517" s="55">
        <v>7180100010</v>
      </c>
    </row>
    <row r="518" ht="15">
      <c r="A518" s="55">
        <v>7180100040</v>
      </c>
    </row>
    <row r="519" ht="15">
      <c r="A519" s="55">
        <v>7180100040</v>
      </c>
    </row>
    <row r="520" ht="15">
      <c r="A520" s="55">
        <v>7180100040</v>
      </c>
    </row>
    <row r="521" ht="15">
      <c r="A521" s="55">
        <v>7180100040</v>
      </c>
    </row>
    <row r="522" ht="15">
      <c r="A522" s="55">
        <v>7180100040</v>
      </c>
    </row>
    <row r="523" ht="15">
      <c r="A523" s="55">
        <v>7200100030</v>
      </c>
    </row>
    <row r="524" ht="15">
      <c r="A524" s="55">
        <v>7200100030</v>
      </c>
    </row>
    <row r="525" ht="15">
      <c r="A525" s="55">
        <v>7200100030</v>
      </c>
    </row>
    <row r="526" ht="15">
      <c r="A526" s="55">
        <v>7200100030</v>
      </c>
    </row>
    <row r="527" ht="15">
      <c r="A527" s="55">
        <v>7200100030</v>
      </c>
    </row>
    <row r="528" ht="15">
      <c r="A528" s="55">
        <v>7200100030</v>
      </c>
    </row>
    <row r="529" ht="15">
      <c r="A529" s="55">
        <v>7200100030</v>
      </c>
    </row>
    <row r="530" ht="15">
      <c r="A530" s="55">
        <v>7200100030</v>
      </c>
    </row>
    <row r="531" ht="15">
      <c r="A531" s="55">
        <v>7200100040</v>
      </c>
    </row>
    <row r="532" ht="15">
      <c r="A532" s="55">
        <v>7200100040</v>
      </c>
    </row>
    <row r="533" ht="15">
      <c r="A533" s="55">
        <v>7200100040</v>
      </c>
    </row>
    <row r="534" ht="15">
      <c r="A534" s="55">
        <v>7200100040</v>
      </c>
    </row>
    <row r="535" ht="15">
      <c r="A535" s="55">
        <v>7200100070</v>
      </c>
    </row>
    <row r="536" ht="15">
      <c r="A536" s="55">
        <v>7200100070</v>
      </c>
    </row>
    <row r="537" ht="15">
      <c r="A537" s="55">
        <v>7200100070</v>
      </c>
    </row>
    <row r="538" ht="15">
      <c r="A538" s="55">
        <v>7200100070</v>
      </c>
    </row>
    <row r="539" ht="15">
      <c r="A539" s="55">
        <v>7200100070</v>
      </c>
    </row>
    <row r="540" ht="15">
      <c r="A540" s="55">
        <v>7200100070</v>
      </c>
    </row>
    <row r="541" ht="15">
      <c r="A541" s="55">
        <v>7200100070</v>
      </c>
    </row>
    <row r="542" ht="15">
      <c r="A542" s="55">
        <v>7200100070</v>
      </c>
    </row>
    <row r="543" ht="15">
      <c r="A543" s="55">
        <v>7200100080</v>
      </c>
    </row>
    <row r="544" ht="15">
      <c r="A544" s="55">
        <v>7200100080</v>
      </c>
    </row>
    <row r="545" ht="15">
      <c r="A545" s="55">
        <v>7200100080</v>
      </c>
    </row>
    <row r="546" ht="15">
      <c r="A546" s="55">
        <v>7200100080</v>
      </c>
    </row>
    <row r="547" ht="15">
      <c r="A547" s="55">
        <v>7200100360</v>
      </c>
    </row>
    <row r="548" ht="15">
      <c r="A548" s="55">
        <v>7200100360</v>
      </c>
    </row>
    <row r="549" ht="15">
      <c r="A549" s="55">
        <v>7200100360</v>
      </c>
    </row>
    <row r="550" ht="15">
      <c r="A550" s="55">
        <v>7200100360</v>
      </c>
    </row>
    <row r="551" ht="15">
      <c r="A551" s="55">
        <v>7200100360</v>
      </c>
    </row>
    <row r="552" ht="15">
      <c r="A552" s="55">
        <v>7200100360</v>
      </c>
    </row>
    <row r="553" ht="15">
      <c r="A553" s="55">
        <v>7200100370</v>
      </c>
    </row>
    <row r="554" ht="15">
      <c r="A554" s="55">
        <v>7200100370</v>
      </c>
    </row>
    <row r="555" ht="15">
      <c r="A555" s="55">
        <v>7200100370</v>
      </c>
    </row>
    <row r="556" ht="15">
      <c r="A556" s="55">
        <v>7200100370</v>
      </c>
    </row>
    <row r="557" ht="15">
      <c r="A557" s="55">
        <v>7200100370</v>
      </c>
    </row>
    <row r="558" ht="15">
      <c r="A558" s="55">
        <v>7200100370</v>
      </c>
    </row>
    <row r="559" ht="15">
      <c r="A559" s="55">
        <v>7200100375</v>
      </c>
    </row>
    <row r="560" ht="15">
      <c r="A560" s="55">
        <v>7200100375</v>
      </c>
    </row>
    <row r="561" ht="15">
      <c r="A561" s="55">
        <v>7200100375</v>
      </c>
    </row>
    <row r="562" ht="15">
      <c r="A562" s="55">
        <v>7200100375</v>
      </c>
    </row>
    <row r="563" ht="15">
      <c r="A563" s="55">
        <v>7200100375</v>
      </c>
    </row>
    <row r="564" ht="15">
      <c r="A564" s="55">
        <v>7200100375</v>
      </c>
    </row>
    <row r="565" ht="15">
      <c r="A565" s="55">
        <v>7200100480</v>
      </c>
    </row>
    <row r="566" ht="15">
      <c r="A566" s="55">
        <v>7200100480</v>
      </c>
    </row>
    <row r="567" ht="15">
      <c r="A567" s="55">
        <v>7200100480</v>
      </c>
    </row>
    <row r="568" ht="15">
      <c r="A568" s="55">
        <v>7200100480</v>
      </c>
    </row>
    <row r="569" ht="15">
      <c r="A569" s="55">
        <v>7200100480</v>
      </c>
    </row>
    <row r="570" ht="15">
      <c r="A570" s="55">
        <v>7200100480</v>
      </c>
    </row>
    <row r="571" ht="15">
      <c r="A571" s="55">
        <v>7210100280</v>
      </c>
    </row>
    <row r="572" ht="15">
      <c r="A572" s="55">
        <v>7210100280</v>
      </c>
    </row>
    <row r="573" ht="15">
      <c r="A573" s="55">
        <v>7210100280</v>
      </c>
    </row>
    <row r="574" ht="15">
      <c r="A574" s="55">
        <v>7210100280</v>
      </c>
    </row>
    <row r="575" ht="15">
      <c r="A575" s="55">
        <v>7210100280</v>
      </c>
    </row>
    <row r="576" ht="15">
      <c r="A576" s="55">
        <v>7210100280</v>
      </c>
    </row>
    <row r="577" ht="15">
      <c r="A577" s="55">
        <v>7210100280</v>
      </c>
    </row>
    <row r="578" ht="15">
      <c r="A578" s="55">
        <v>7210100280</v>
      </c>
    </row>
    <row r="579" ht="15">
      <c r="A579" s="55">
        <v>7210100320</v>
      </c>
    </row>
    <row r="580" ht="15">
      <c r="A580" s="55">
        <v>7210100320</v>
      </c>
    </row>
    <row r="581" ht="15">
      <c r="A581" s="55">
        <v>7210100320</v>
      </c>
    </row>
    <row r="582" ht="15">
      <c r="A582" s="55">
        <v>7210100320</v>
      </c>
    </row>
    <row r="583" ht="15">
      <c r="A583" s="55">
        <v>7210100320</v>
      </c>
    </row>
    <row r="584" ht="15">
      <c r="A584" s="55">
        <v>7210100320</v>
      </c>
    </row>
    <row r="585" ht="15">
      <c r="A585" s="55">
        <v>7210100320</v>
      </c>
    </row>
    <row r="586" ht="15">
      <c r="A586" s="55">
        <v>7210100320</v>
      </c>
    </row>
    <row r="587" ht="15">
      <c r="A587" s="55">
        <v>7210100360</v>
      </c>
    </row>
    <row r="588" ht="15">
      <c r="A588" s="55">
        <v>7210100360</v>
      </c>
    </row>
    <row r="589" ht="15">
      <c r="A589" s="55">
        <v>7210100360</v>
      </c>
    </row>
    <row r="590" ht="15">
      <c r="A590" s="55">
        <v>7210100360</v>
      </c>
    </row>
    <row r="591" ht="15">
      <c r="A591" s="55">
        <v>7210100360</v>
      </c>
    </row>
    <row r="592" ht="15">
      <c r="A592" s="55">
        <v>7210100360</v>
      </c>
    </row>
    <row r="593" ht="15">
      <c r="A593" s="55">
        <v>7210100360</v>
      </c>
    </row>
    <row r="594" ht="15">
      <c r="A594" s="55">
        <v>7210100420</v>
      </c>
    </row>
    <row r="595" ht="15">
      <c r="A595" s="55">
        <v>7210100420</v>
      </c>
    </row>
    <row r="596" ht="15">
      <c r="A596" s="55">
        <v>7210100420</v>
      </c>
    </row>
    <row r="597" ht="15">
      <c r="A597" s="55">
        <v>7210100420</v>
      </c>
    </row>
    <row r="598" ht="15">
      <c r="A598" s="55">
        <v>7210100420</v>
      </c>
    </row>
    <row r="599" ht="15">
      <c r="A599" s="55">
        <v>7210100420</v>
      </c>
    </row>
    <row r="600" ht="15">
      <c r="A600" s="55">
        <v>7210100420</v>
      </c>
    </row>
    <row r="601" ht="15">
      <c r="A601" s="55">
        <v>7210100450</v>
      </c>
    </row>
    <row r="602" ht="15">
      <c r="A602" s="55">
        <v>7210100450</v>
      </c>
    </row>
    <row r="603" ht="15">
      <c r="A603" s="55">
        <v>7210100450</v>
      </c>
    </row>
    <row r="604" ht="15">
      <c r="A604" s="55">
        <v>7210100450</v>
      </c>
    </row>
    <row r="605" ht="15">
      <c r="A605" s="55">
        <v>7210100450</v>
      </c>
    </row>
    <row r="606" ht="15">
      <c r="A606" s="55">
        <v>7210100450</v>
      </c>
    </row>
    <row r="607" ht="15">
      <c r="A607" s="55">
        <v>7210100460</v>
      </c>
    </row>
    <row r="608" ht="15">
      <c r="A608" s="55">
        <v>7210100460</v>
      </c>
    </row>
    <row r="609" ht="15">
      <c r="A609" s="55">
        <v>7210100460</v>
      </c>
    </row>
    <row r="610" ht="15">
      <c r="A610" s="55">
        <v>7210100460</v>
      </c>
    </row>
    <row r="611" ht="15">
      <c r="A611" s="55">
        <v>7210100460</v>
      </c>
    </row>
    <row r="612" ht="15">
      <c r="A612" s="55">
        <v>7210100490</v>
      </c>
    </row>
    <row r="613" ht="15">
      <c r="A613" s="55">
        <v>7210100510</v>
      </c>
    </row>
    <row r="614" ht="15">
      <c r="A614" s="55">
        <v>7210100530</v>
      </c>
    </row>
    <row r="615" ht="15">
      <c r="A615" s="55">
        <v>7210100550</v>
      </c>
    </row>
    <row r="616" ht="15">
      <c r="A616" s="55">
        <v>7210100550</v>
      </c>
    </row>
    <row r="617" ht="15">
      <c r="A617" s="55">
        <v>7210100550</v>
      </c>
    </row>
    <row r="618" ht="15">
      <c r="A618" s="55">
        <v>7210100550</v>
      </c>
    </row>
    <row r="619" ht="15">
      <c r="A619" s="55">
        <v>7210100550</v>
      </c>
    </row>
    <row r="620" ht="15">
      <c r="A620" s="55">
        <v>7210100550</v>
      </c>
    </row>
    <row r="621" ht="15">
      <c r="A621" s="55">
        <v>7210100550</v>
      </c>
    </row>
    <row r="622" ht="15">
      <c r="A622" s="55">
        <v>7210100580</v>
      </c>
    </row>
    <row r="623" ht="15">
      <c r="A623" s="55">
        <v>7219000002</v>
      </c>
    </row>
    <row r="624" ht="15">
      <c r="A624" s="55">
        <v>7219000002</v>
      </c>
    </row>
    <row r="625" ht="15">
      <c r="A625" s="55">
        <v>7220040090</v>
      </c>
    </row>
    <row r="626" ht="15">
      <c r="A626" s="55">
        <v>7220040100</v>
      </c>
    </row>
    <row r="627" ht="15">
      <c r="A627" s="55">
        <v>7220040100</v>
      </c>
    </row>
    <row r="628" ht="15">
      <c r="A628" s="55">
        <v>7220040110</v>
      </c>
    </row>
    <row r="629" ht="15">
      <c r="A629" s="55">
        <v>7220040110</v>
      </c>
    </row>
    <row r="630" ht="15">
      <c r="A630" s="55">
        <v>7220040120</v>
      </c>
    </row>
    <row r="631" ht="15">
      <c r="A631" s="55">
        <v>7220150010</v>
      </c>
    </row>
    <row r="632" ht="15">
      <c r="A632" s="55">
        <v>7220150010</v>
      </c>
    </row>
    <row r="633" ht="15">
      <c r="A633" s="55">
        <v>7220150010</v>
      </c>
    </row>
    <row r="634" ht="15">
      <c r="A634" s="55">
        <v>7220150010</v>
      </c>
    </row>
    <row r="635" ht="15">
      <c r="A635" s="55">
        <v>7220150010</v>
      </c>
    </row>
    <row r="636" ht="15">
      <c r="A636" s="55">
        <v>7220150010</v>
      </c>
    </row>
    <row r="637" ht="15">
      <c r="A637" s="55">
        <v>7220150010</v>
      </c>
    </row>
    <row r="638" ht="15">
      <c r="A638" s="55">
        <v>7220150020</v>
      </c>
    </row>
    <row r="639" ht="15">
      <c r="A639" s="55">
        <v>7220150020</v>
      </c>
    </row>
    <row r="640" ht="15">
      <c r="A640" s="55">
        <v>7220150020</v>
      </c>
    </row>
    <row r="641" ht="15">
      <c r="A641" s="55">
        <v>7220150020</v>
      </c>
    </row>
    <row r="642" ht="15">
      <c r="A642" s="55">
        <v>7220150020</v>
      </c>
    </row>
    <row r="643" ht="15">
      <c r="A643" s="55">
        <v>7220150020</v>
      </c>
    </row>
    <row r="644" ht="15">
      <c r="A644" s="55">
        <v>7220150020</v>
      </c>
    </row>
    <row r="645" ht="15">
      <c r="A645" s="55">
        <v>7220150030</v>
      </c>
    </row>
    <row r="646" ht="15">
      <c r="A646" s="55">
        <v>7220150150</v>
      </c>
    </row>
    <row r="647" ht="15">
      <c r="A647" s="55">
        <v>7220150150</v>
      </c>
    </row>
    <row r="648" ht="15">
      <c r="A648" s="55">
        <v>7220150150</v>
      </c>
    </row>
    <row r="649" ht="15">
      <c r="A649" s="55">
        <v>7220150150</v>
      </c>
    </row>
    <row r="650" ht="15">
      <c r="A650" s="55">
        <v>7220150160</v>
      </c>
    </row>
    <row r="651" ht="15">
      <c r="A651" s="55">
        <v>7220150160</v>
      </c>
    </row>
    <row r="652" ht="15">
      <c r="A652" s="55">
        <v>7220150160</v>
      </c>
    </row>
    <row r="653" ht="15">
      <c r="A653" s="55">
        <v>7220150160</v>
      </c>
    </row>
    <row r="654" ht="15">
      <c r="A654" s="55">
        <v>7220400010</v>
      </c>
    </row>
    <row r="655" ht="15">
      <c r="A655" s="55">
        <v>7220400010</v>
      </c>
    </row>
    <row r="656" ht="15">
      <c r="A656" s="55">
        <v>7220400060</v>
      </c>
    </row>
    <row r="657" ht="15">
      <c r="A657" s="55">
        <v>7220400060</v>
      </c>
    </row>
    <row r="658" ht="15">
      <c r="A658" s="55">
        <v>7220400070</v>
      </c>
    </row>
    <row r="659" ht="15">
      <c r="A659" s="55">
        <v>7220400070</v>
      </c>
    </row>
    <row r="660" ht="15">
      <c r="A660" s="55">
        <v>7220400110</v>
      </c>
    </row>
    <row r="661" ht="15">
      <c r="A661" s="55">
        <v>7220400110</v>
      </c>
    </row>
    <row r="662" ht="15">
      <c r="A662" s="55">
        <v>7220400120</v>
      </c>
    </row>
    <row r="663" ht="15">
      <c r="A663" s="55">
        <v>7220400130</v>
      </c>
    </row>
    <row r="664" ht="15">
      <c r="A664" s="55">
        <v>7220400190</v>
      </c>
    </row>
    <row r="665" ht="15">
      <c r="A665" s="55">
        <v>7220400190</v>
      </c>
    </row>
    <row r="666" ht="15">
      <c r="A666" s="55">
        <v>7220400190</v>
      </c>
    </row>
    <row r="667" ht="15">
      <c r="A667" s="55">
        <v>7220400190</v>
      </c>
    </row>
    <row r="668" ht="15">
      <c r="A668" s="55">
        <v>7220400210</v>
      </c>
    </row>
    <row r="669" ht="15">
      <c r="A669" s="55">
        <v>7220400230</v>
      </c>
    </row>
    <row r="670" ht="15">
      <c r="A670" s="55">
        <v>7220400230</v>
      </c>
    </row>
    <row r="671" ht="15">
      <c r="A671" s="55">
        <v>7220400230</v>
      </c>
    </row>
    <row r="672" ht="15">
      <c r="A672" s="55">
        <v>7220400240</v>
      </c>
    </row>
    <row r="673" ht="15">
      <c r="A673" s="55">
        <v>7220450010</v>
      </c>
    </row>
    <row r="674" ht="15">
      <c r="A674" s="55">
        <v>7220450020</v>
      </c>
    </row>
    <row r="675" ht="15">
      <c r="A675" s="55">
        <v>7220450020</v>
      </c>
    </row>
    <row r="676" ht="15">
      <c r="A676" s="55">
        <v>7220450030</v>
      </c>
    </row>
    <row r="677" ht="15">
      <c r="A677" s="55">
        <v>7220450030</v>
      </c>
    </row>
    <row r="678" ht="15">
      <c r="A678" s="55">
        <v>7220450060</v>
      </c>
    </row>
    <row r="679" ht="15">
      <c r="A679" s="55">
        <v>7220450060</v>
      </c>
    </row>
    <row r="680" ht="15">
      <c r="A680" s="55">
        <v>7220450060</v>
      </c>
    </row>
    <row r="681" ht="15">
      <c r="A681" s="55">
        <v>7220450090</v>
      </c>
    </row>
    <row r="682" ht="15">
      <c r="A682" s="55">
        <v>7220450090</v>
      </c>
    </row>
    <row r="683" ht="15">
      <c r="A683" s="55">
        <v>7220450130</v>
      </c>
    </row>
    <row r="684" ht="15">
      <c r="A684" s="55">
        <v>7220450140</v>
      </c>
    </row>
    <row r="685" ht="15">
      <c r="A685" s="55">
        <v>7220450140</v>
      </c>
    </row>
    <row r="686" ht="15">
      <c r="A686" s="55">
        <v>7220450200</v>
      </c>
    </row>
    <row r="687" ht="15">
      <c r="A687" s="55">
        <v>7220450200</v>
      </c>
    </row>
    <row r="688" ht="15">
      <c r="A688" s="55">
        <v>7220450200</v>
      </c>
    </row>
    <row r="689" ht="15">
      <c r="A689" s="55">
        <v>7220450200</v>
      </c>
    </row>
    <row r="690" ht="15">
      <c r="A690" s="55">
        <v>7220450200</v>
      </c>
    </row>
    <row r="691" ht="15">
      <c r="A691" s="55">
        <v>7220450200</v>
      </c>
    </row>
    <row r="692" ht="15">
      <c r="A692" s="55">
        <v>7220450200</v>
      </c>
    </row>
    <row r="693" ht="15">
      <c r="A693" s="55">
        <v>7220450210</v>
      </c>
    </row>
    <row r="694" ht="15">
      <c r="A694" s="55">
        <v>7220450210</v>
      </c>
    </row>
    <row r="695" ht="15">
      <c r="A695" s="55">
        <v>7220450210</v>
      </c>
    </row>
    <row r="696" ht="15">
      <c r="A696" s="55">
        <v>7220450210</v>
      </c>
    </row>
    <row r="697" ht="15">
      <c r="A697" s="55">
        <v>7220450240</v>
      </c>
    </row>
    <row r="698" ht="15">
      <c r="A698" s="55">
        <v>7220450270</v>
      </c>
    </row>
    <row r="699" ht="15">
      <c r="A699" s="55">
        <v>7220450270</v>
      </c>
    </row>
    <row r="700" ht="15">
      <c r="A700" s="55">
        <v>7220450270</v>
      </c>
    </row>
    <row r="701" ht="15">
      <c r="A701" s="55">
        <v>7220500010</v>
      </c>
    </row>
    <row r="702" ht="15">
      <c r="A702" s="55">
        <v>7220500010</v>
      </c>
    </row>
    <row r="703" ht="15">
      <c r="A703" s="55">
        <v>7220500010</v>
      </c>
    </row>
    <row r="704" ht="15">
      <c r="A704" s="55">
        <v>7220500020</v>
      </c>
    </row>
    <row r="705" ht="15">
      <c r="A705" s="55">
        <v>7220500020</v>
      </c>
    </row>
    <row r="706" ht="15">
      <c r="A706" s="55">
        <v>7220500020</v>
      </c>
    </row>
    <row r="707" ht="15">
      <c r="A707" s="55">
        <v>7220500020</v>
      </c>
    </row>
    <row r="708" ht="15">
      <c r="A708" s="55">
        <v>7220500030</v>
      </c>
    </row>
    <row r="709" ht="15">
      <c r="A709" s="55">
        <v>7220500030</v>
      </c>
    </row>
    <row r="710" ht="15">
      <c r="A710" s="55">
        <v>7220500030</v>
      </c>
    </row>
    <row r="711" ht="15">
      <c r="A711" s="55">
        <v>7220500030</v>
      </c>
    </row>
    <row r="712" ht="15">
      <c r="A712" s="55">
        <v>7220500040</v>
      </c>
    </row>
    <row r="713" ht="15">
      <c r="A713" s="55">
        <v>7220500040</v>
      </c>
    </row>
    <row r="714" ht="15">
      <c r="A714" s="55">
        <v>7220500040</v>
      </c>
    </row>
    <row r="715" ht="15">
      <c r="A715" s="55">
        <v>7220500080</v>
      </c>
    </row>
    <row r="716" ht="15">
      <c r="A716" s="55">
        <v>7220500080</v>
      </c>
    </row>
    <row r="717" ht="15">
      <c r="A717" s="55">
        <v>7220500080</v>
      </c>
    </row>
    <row r="718" ht="15">
      <c r="A718" s="55">
        <v>7220500100</v>
      </c>
    </row>
    <row r="719" ht="15">
      <c r="A719" s="55">
        <v>7220500130</v>
      </c>
    </row>
    <row r="720" ht="15">
      <c r="A720" s="55">
        <v>7220500130</v>
      </c>
    </row>
    <row r="721" ht="15">
      <c r="A721" s="55">
        <v>7220500130</v>
      </c>
    </row>
    <row r="722" ht="15">
      <c r="A722" s="55">
        <v>7220500130</v>
      </c>
    </row>
    <row r="723" ht="15">
      <c r="A723" s="55">
        <v>7220500160</v>
      </c>
    </row>
    <row r="724" ht="15">
      <c r="A724" s="55">
        <v>7220500160</v>
      </c>
    </row>
    <row r="725" ht="15">
      <c r="A725" s="55">
        <v>7220500160</v>
      </c>
    </row>
    <row r="726" ht="15">
      <c r="A726" s="55">
        <v>7220500160</v>
      </c>
    </row>
    <row r="727" ht="15">
      <c r="A727" s="55">
        <v>7220500190</v>
      </c>
    </row>
    <row r="728" ht="15">
      <c r="A728" s="55">
        <v>7220500200</v>
      </c>
    </row>
    <row r="729" ht="15">
      <c r="A729" s="55">
        <v>7220500200</v>
      </c>
    </row>
    <row r="730" ht="15">
      <c r="A730" s="55">
        <v>7220500200</v>
      </c>
    </row>
    <row r="731" ht="15">
      <c r="A731" s="55">
        <v>7220500200</v>
      </c>
    </row>
    <row r="732" ht="15">
      <c r="A732" s="55">
        <v>7220500220</v>
      </c>
    </row>
    <row r="733" ht="15">
      <c r="A733" s="55">
        <v>7220500220</v>
      </c>
    </row>
    <row r="734" ht="15">
      <c r="A734" s="55">
        <v>7220500230</v>
      </c>
    </row>
    <row r="735" ht="15">
      <c r="A735" s="55">
        <v>7220500250</v>
      </c>
    </row>
    <row r="736" ht="15">
      <c r="A736" s="55">
        <v>7220500280</v>
      </c>
    </row>
    <row r="737" ht="15">
      <c r="A737" s="55">
        <v>7220500320</v>
      </c>
    </row>
    <row r="738" ht="15">
      <c r="A738" s="55">
        <v>7220500320</v>
      </c>
    </row>
    <row r="739" ht="15">
      <c r="A739" s="55">
        <v>7220500320</v>
      </c>
    </row>
    <row r="740" ht="15">
      <c r="A740" s="55">
        <v>7220500320</v>
      </c>
    </row>
    <row r="741" ht="15">
      <c r="A741" s="55">
        <v>7220550200</v>
      </c>
    </row>
    <row r="742" ht="15">
      <c r="A742" s="55">
        <v>7220550240</v>
      </c>
    </row>
    <row r="743" ht="15">
      <c r="A743" s="55">
        <v>7221100510</v>
      </c>
    </row>
    <row r="744" ht="15">
      <c r="A744" s="55">
        <v>7221100510</v>
      </c>
    </row>
    <row r="745" ht="15">
      <c r="A745" s="55">
        <v>7221100520</v>
      </c>
    </row>
    <row r="746" ht="15">
      <c r="A746" s="55">
        <v>7221100530</v>
      </c>
    </row>
    <row r="747" ht="15">
      <c r="A747" s="55">
        <v>7221100540</v>
      </c>
    </row>
    <row r="748" ht="15">
      <c r="A748" s="55">
        <v>7221100670</v>
      </c>
    </row>
    <row r="749" ht="15">
      <c r="A749" s="55">
        <v>7221100670</v>
      </c>
    </row>
    <row r="750" ht="15">
      <c r="A750" s="55">
        <v>7221100670</v>
      </c>
    </row>
    <row r="751" ht="15">
      <c r="A751" s="55">
        <v>7221100670</v>
      </c>
    </row>
    <row r="752" ht="15">
      <c r="A752" s="55">
        <v>7221100670</v>
      </c>
    </row>
    <row r="753" ht="15">
      <c r="A753" s="55">
        <v>7221100670</v>
      </c>
    </row>
    <row r="754" ht="15">
      <c r="A754" s="55">
        <v>7221100680</v>
      </c>
    </row>
    <row r="755" ht="15">
      <c r="A755" s="55">
        <v>7221100680</v>
      </c>
    </row>
    <row r="756" ht="15">
      <c r="A756" s="55">
        <v>7221100690</v>
      </c>
    </row>
    <row r="757" ht="15">
      <c r="A757" s="55">
        <v>7221100690</v>
      </c>
    </row>
    <row r="758" ht="15">
      <c r="A758" s="55">
        <v>7221100690</v>
      </c>
    </row>
    <row r="759" ht="15">
      <c r="A759" s="55">
        <v>7221100690</v>
      </c>
    </row>
    <row r="760" ht="15">
      <c r="A760" s="55">
        <v>7221100690</v>
      </c>
    </row>
    <row r="761" ht="15">
      <c r="A761" s="55">
        <v>7221100700</v>
      </c>
    </row>
    <row r="762" ht="15">
      <c r="A762" s="55">
        <v>7221100700</v>
      </c>
    </row>
    <row r="763" ht="15">
      <c r="A763" s="55">
        <v>7221100700</v>
      </c>
    </row>
    <row r="764" ht="15">
      <c r="A764" s="55">
        <v>7221100700</v>
      </c>
    </row>
    <row r="765" ht="15">
      <c r="A765" s="55">
        <v>7221100700</v>
      </c>
    </row>
    <row r="766" ht="15">
      <c r="A766" s="55">
        <v>7221100700</v>
      </c>
    </row>
    <row r="767" ht="15">
      <c r="A767" s="55">
        <v>7221100710</v>
      </c>
    </row>
    <row r="768" ht="15">
      <c r="A768" s="55">
        <v>7221100830</v>
      </c>
    </row>
    <row r="769" ht="15">
      <c r="A769" s="55">
        <v>7221100830</v>
      </c>
    </row>
    <row r="770" ht="15">
      <c r="A770" s="55">
        <v>7221100830</v>
      </c>
    </row>
    <row r="771" ht="15">
      <c r="A771" s="55">
        <v>7221100830</v>
      </c>
    </row>
    <row r="772" ht="15">
      <c r="A772" s="55">
        <v>7221100830</v>
      </c>
    </row>
    <row r="773" ht="15">
      <c r="A773" s="55">
        <v>7221100830</v>
      </c>
    </row>
    <row r="774" ht="15">
      <c r="A774" s="55">
        <v>7221100830</v>
      </c>
    </row>
    <row r="775" ht="15">
      <c r="A775" s="55">
        <v>7221100830</v>
      </c>
    </row>
    <row r="776" ht="15">
      <c r="A776" s="55">
        <v>7221100830</v>
      </c>
    </row>
    <row r="777" ht="15">
      <c r="A777" s="55">
        <v>7221100840</v>
      </c>
    </row>
    <row r="778" ht="15">
      <c r="A778" s="55">
        <v>7221100840</v>
      </c>
    </row>
    <row r="779" ht="15">
      <c r="A779" s="55">
        <v>7221100850</v>
      </c>
    </row>
    <row r="780" ht="15">
      <c r="A780" s="55">
        <v>7221100860</v>
      </c>
    </row>
    <row r="781" ht="15">
      <c r="A781" s="55">
        <v>7221100860</v>
      </c>
    </row>
    <row r="782" ht="15">
      <c r="A782" s="55">
        <v>7221100860</v>
      </c>
    </row>
    <row r="783" ht="15">
      <c r="A783" s="55">
        <v>7221100860</v>
      </c>
    </row>
    <row r="784" ht="15">
      <c r="A784" s="55">
        <v>7221100870</v>
      </c>
    </row>
    <row r="785" ht="15">
      <c r="A785" s="55">
        <v>7221101210</v>
      </c>
    </row>
    <row r="786" ht="15">
      <c r="A786" s="55">
        <v>7221101560</v>
      </c>
    </row>
    <row r="787" ht="15">
      <c r="A787" s="55">
        <v>7221101560</v>
      </c>
    </row>
    <row r="788" ht="15">
      <c r="A788" s="55">
        <v>7221206670</v>
      </c>
    </row>
    <row r="789" ht="15">
      <c r="A789" s="55">
        <v>7222000010</v>
      </c>
    </row>
    <row r="790" ht="15">
      <c r="A790" s="55">
        <v>7222000010</v>
      </c>
    </row>
    <row r="791" ht="15">
      <c r="A791" s="55">
        <v>7222000010</v>
      </c>
    </row>
    <row r="792" ht="15">
      <c r="A792" s="55">
        <v>7222000010</v>
      </c>
    </row>
    <row r="793" ht="15">
      <c r="A793" s="55">
        <v>7222000010</v>
      </c>
    </row>
    <row r="794" ht="15">
      <c r="A794" s="55">
        <v>7222000010</v>
      </c>
    </row>
    <row r="795" ht="15">
      <c r="A795" s="55">
        <v>7222000010</v>
      </c>
    </row>
    <row r="796" ht="15">
      <c r="A796" s="55">
        <v>7222000010</v>
      </c>
    </row>
    <row r="797" ht="15">
      <c r="A797" s="55">
        <v>7222000010</v>
      </c>
    </row>
    <row r="798" ht="15">
      <c r="A798" s="55">
        <v>7222000010</v>
      </c>
    </row>
    <row r="799" ht="15">
      <c r="A799" s="55">
        <v>7222000010</v>
      </c>
    </row>
    <row r="800" ht="15">
      <c r="A800" s="55">
        <v>7222000010</v>
      </c>
    </row>
    <row r="801" ht="15">
      <c r="A801" s="55">
        <v>7222000010</v>
      </c>
    </row>
    <row r="802" ht="15">
      <c r="A802" s="55">
        <v>7222000020</v>
      </c>
    </row>
    <row r="803" ht="15">
      <c r="A803" s="55">
        <v>7222000020</v>
      </c>
    </row>
    <row r="804" ht="15">
      <c r="A804" s="55">
        <v>7222000020</v>
      </c>
    </row>
    <row r="805" ht="15">
      <c r="A805" s="55">
        <v>7222000020</v>
      </c>
    </row>
    <row r="806" ht="15">
      <c r="A806" s="55">
        <v>7222000020</v>
      </c>
    </row>
    <row r="807" ht="15">
      <c r="A807" s="55">
        <v>7222000020</v>
      </c>
    </row>
    <row r="808" ht="15">
      <c r="A808" s="55">
        <v>7222000020</v>
      </c>
    </row>
    <row r="809" ht="15">
      <c r="A809" s="55">
        <v>7222000020</v>
      </c>
    </row>
    <row r="810" ht="15">
      <c r="A810" s="55">
        <v>7222000020</v>
      </c>
    </row>
    <row r="811" ht="15">
      <c r="A811" s="55">
        <v>7222000020</v>
      </c>
    </row>
    <row r="812" ht="15">
      <c r="A812" s="55">
        <v>7222000020</v>
      </c>
    </row>
    <row r="813" ht="15">
      <c r="A813" s="55">
        <v>7222000030</v>
      </c>
    </row>
    <row r="814" ht="15">
      <c r="A814" s="55">
        <v>7222000030</v>
      </c>
    </row>
    <row r="815" ht="15">
      <c r="A815" s="55">
        <v>7222000030</v>
      </c>
    </row>
    <row r="816" ht="15">
      <c r="A816" s="55">
        <v>7222000030</v>
      </c>
    </row>
    <row r="817" ht="15">
      <c r="A817" s="55">
        <v>7222000030</v>
      </c>
    </row>
    <row r="818" ht="15">
      <c r="A818" s="55">
        <v>7222000030</v>
      </c>
    </row>
    <row r="819" ht="15">
      <c r="A819" s="55">
        <v>7222000040</v>
      </c>
    </row>
    <row r="820" ht="15">
      <c r="A820" s="55">
        <v>7222000040</v>
      </c>
    </row>
    <row r="821" ht="15">
      <c r="A821" s="55">
        <v>7222000040</v>
      </c>
    </row>
    <row r="822" ht="15">
      <c r="A822" s="55">
        <v>7222000040</v>
      </c>
    </row>
    <row r="823" ht="15">
      <c r="A823" s="55">
        <v>7222000040</v>
      </c>
    </row>
    <row r="824" ht="15">
      <c r="A824" s="55">
        <v>7222000050</v>
      </c>
    </row>
    <row r="825" ht="15">
      <c r="A825" s="55">
        <v>7222000050</v>
      </c>
    </row>
    <row r="826" ht="15">
      <c r="A826" s="55">
        <v>7222000050</v>
      </c>
    </row>
    <row r="827" ht="15">
      <c r="A827" s="55">
        <v>7222000050</v>
      </c>
    </row>
    <row r="828" ht="15">
      <c r="A828" s="55">
        <v>7222000050</v>
      </c>
    </row>
    <row r="829" ht="15">
      <c r="A829" s="55">
        <v>7222000050</v>
      </c>
    </row>
    <row r="830" ht="15">
      <c r="A830" s="55">
        <v>7222000050</v>
      </c>
    </row>
    <row r="831" ht="15">
      <c r="A831" s="55">
        <v>7222000050</v>
      </c>
    </row>
    <row r="832" ht="15">
      <c r="A832" s="55">
        <v>7222000050</v>
      </c>
    </row>
    <row r="833" ht="15">
      <c r="A833" s="55">
        <v>7222000060</v>
      </c>
    </row>
    <row r="834" ht="15">
      <c r="A834" s="55">
        <v>7222000060</v>
      </c>
    </row>
    <row r="835" ht="15">
      <c r="A835" s="55">
        <v>7222000310</v>
      </c>
    </row>
    <row r="836" ht="15">
      <c r="A836" s="55">
        <v>7222000310</v>
      </c>
    </row>
    <row r="837" ht="15">
      <c r="A837" s="55">
        <v>7222000310</v>
      </c>
    </row>
    <row r="838" ht="15">
      <c r="A838" s="55">
        <v>7222000310</v>
      </c>
    </row>
    <row r="839" ht="15">
      <c r="A839" s="55">
        <v>7222000310</v>
      </c>
    </row>
    <row r="840" ht="15">
      <c r="A840" s="55">
        <v>7222000310</v>
      </c>
    </row>
    <row r="841" ht="15">
      <c r="A841" s="55">
        <v>7222000310</v>
      </c>
    </row>
    <row r="842" ht="15">
      <c r="A842" s="55">
        <v>7222000310</v>
      </c>
    </row>
    <row r="843" ht="15">
      <c r="A843" s="55">
        <v>7222000310</v>
      </c>
    </row>
    <row r="844" ht="15">
      <c r="A844" s="55">
        <v>7222000310</v>
      </c>
    </row>
    <row r="845" ht="15">
      <c r="A845" s="55">
        <v>7222000310</v>
      </c>
    </row>
    <row r="846" ht="15">
      <c r="A846" s="55">
        <v>7222000310</v>
      </c>
    </row>
    <row r="847" ht="15">
      <c r="A847" s="55">
        <v>7222000310</v>
      </c>
    </row>
    <row r="848" ht="15">
      <c r="A848" s="55">
        <v>7222000310</v>
      </c>
    </row>
    <row r="849" ht="15">
      <c r="A849" s="55">
        <v>7222000320</v>
      </c>
    </row>
    <row r="850" ht="15">
      <c r="A850" s="55">
        <v>7222000320</v>
      </c>
    </row>
    <row r="851" ht="15">
      <c r="A851" s="55">
        <v>7222000320</v>
      </c>
    </row>
    <row r="852" ht="15">
      <c r="A852" s="55">
        <v>7222000320</v>
      </c>
    </row>
    <row r="853" ht="15">
      <c r="A853" s="55">
        <v>7222000320</v>
      </c>
    </row>
    <row r="854" ht="15">
      <c r="A854" s="55">
        <v>7222000320</v>
      </c>
    </row>
    <row r="855" ht="15">
      <c r="A855" s="55">
        <v>7222000320</v>
      </c>
    </row>
    <row r="856" ht="15">
      <c r="A856" s="55">
        <v>7222000320</v>
      </c>
    </row>
    <row r="857" ht="15">
      <c r="A857" s="55">
        <v>7222000320</v>
      </c>
    </row>
    <row r="858" ht="15">
      <c r="A858" s="55">
        <v>7222000400</v>
      </c>
    </row>
    <row r="859" ht="15">
      <c r="A859" s="55">
        <v>7222000400</v>
      </c>
    </row>
    <row r="860" ht="15">
      <c r="A860" s="55">
        <v>7222000400</v>
      </c>
    </row>
    <row r="861" ht="15">
      <c r="A861" s="55">
        <v>7222000400</v>
      </c>
    </row>
    <row r="862" ht="15">
      <c r="A862" s="55">
        <v>7222000410</v>
      </c>
    </row>
    <row r="863" ht="15">
      <c r="A863" s="55">
        <v>7222000420</v>
      </c>
    </row>
    <row r="864" ht="15">
      <c r="A864" s="55">
        <v>7222000420</v>
      </c>
    </row>
    <row r="865" ht="15">
      <c r="A865" s="55">
        <v>7222000480</v>
      </c>
    </row>
    <row r="866" ht="15">
      <c r="A866" s="55">
        <v>7222000480</v>
      </c>
    </row>
    <row r="867" ht="15">
      <c r="A867" s="55">
        <v>7222000480</v>
      </c>
    </row>
    <row r="868" ht="15">
      <c r="A868" s="55">
        <v>7222000480</v>
      </c>
    </row>
    <row r="869" ht="15">
      <c r="A869" s="55">
        <v>7222000480</v>
      </c>
    </row>
    <row r="870" ht="15">
      <c r="A870" s="55">
        <v>7222000480</v>
      </c>
    </row>
    <row r="871" ht="15">
      <c r="A871" s="55">
        <v>7222000480</v>
      </c>
    </row>
    <row r="872" ht="15">
      <c r="A872" s="55">
        <v>7222000590</v>
      </c>
    </row>
    <row r="873" ht="15">
      <c r="A873" s="55">
        <v>7222000590</v>
      </c>
    </row>
    <row r="874" ht="15">
      <c r="A874" s="55">
        <v>7222000590</v>
      </c>
    </row>
    <row r="875" ht="15">
      <c r="A875" s="55">
        <v>7222000590</v>
      </c>
    </row>
    <row r="876" ht="15">
      <c r="A876" s="55">
        <v>7222000590</v>
      </c>
    </row>
    <row r="877" ht="15">
      <c r="A877" s="55">
        <v>7222000590</v>
      </c>
    </row>
    <row r="878" ht="15">
      <c r="A878" s="55">
        <v>7222000590</v>
      </c>
    </row>
    <row r="879" ht="15">
      <c r="A879" s="55">
        <v>7222000730</v>
      </c>
    </row>
    <row r="880" ht="15">
      <c r="A880" s="55">
        <v>7222000730</v>
      </c>
    </row>
    <row r="881" ht="15">
      <c r="A881" s="55">
        <v>7222000730</v>
      </c>
    </row>
    <row r="882" ht="15">
      <c r="A882" s="55">
        <v>7222000730</v>
      </c>
    </row>
    <row r="883" ht="15">
      <c r="A883" s="55">
        <v>7222000730</v>
      </c>
    </row>
    <row r="884" ht="15">
      <c r="A884" s="55">
        <v>7222000730</v>
      </c>
    </row>
    <row r="885" ht="15">
      <c r="A885" s="55">
        <v>7222500010</v>
      </c>
    </row>
    <row r="886" ht="15">
      <c r="A886" s="55">
        <v>7222500010</v>
      </c>
    </row>
    <row r="887" ht="15">
      <c r="A887" s="55">
        <v>7222500010</v>
      </c>
    </row>
    <row r="888" ht="15">
      <c r="A888" s="55">
        <v>7222500010</v>
      </c>
    </row>
    <row r="889" ht="15">
      <c r="A889" s="55">
        <v>7222500010</v>
      </c>
    </row>
    <row r="890" ht="15">
      <c r="A890" s="55">
        <v>7222500010</v>
      </c>
    </row>
    <row r="891" ht="15">
      <c r="A891" s="55">
        <v>7222500010</v>
      </c>
    </row>
    <row r="892" ht="15">
      <c r="A892" s="55">
        <v>7222500010</v>
      </c>
    </row>
    <row r="893" ht="15">
      <c r="A893" s="55">
        <v>7222500010</v>
      </c>
    </row>
    <row r="894" ht="15">
      <c r="A894" s="55">
        <v>7222500010</v>
      </c>
    </row>
    <row r="895" ht="15">
      <c r="A895" s="55">
        <v>7222500010</v>
      </c>
    </row>
    <row r="896" ht="15">
      <c r="A896" s="55">
        <v>7222500010</v>
      </c>
    </row>
    <row r="897" ht="15">
      <c r="A897" s="55">
        <v>7222500010</v>
      </c>
    </row>
    <row r="898" ht="15">
      <c r="A898" s="55">
        <v>7222500010</v>
      </c>
    </row>
    <row r="899" ht="15">
      <c r="A899" s="55">
        <v>7222500020</v>
      </c>
    </row>
    <row r="900" ht="15">
      <c r="A900" s="55">
        <v>7222500020</v>
      </c>
    </row>
    <row r="901" ht="15">
      <c r="A901" s="55">
        <v>7222500020</v>
      </c>
    </row>
    <row r="902" ht="15">
      <c r="A902" s="55">
        <v>7222500020</v>
      </c>
    </row>
    <row r="903" ht="15">
      <c r="A903" s="55">
        <v>7222500020</v>
      </c>
    </row>
    <row r="904" ht="15">
      <c r="A904" s="55">
        <v>7222500020</v>
      </c>
    </row>
    <row r="905" ht="15">
      <c r="A905" s="55">
        <v>7222500020</v>
      </c>
    </row>
    <row r="906" ht="15">
      <c r="A906" s="55">
        <v>7222500020</v>
      </c>
    </row>
    <row r="907" ht="15">
      <c r="A907" s="55">
        <v>7222500020</v>
      </c>
    </row>
    <row r="908" ht="15">
      <c r="A908" s="55">
        <v>7222500020</v>
      </c>
    </row>
    <row r="909" ht="15">
      <c r="A909" s="55">
        <v>7222500030</v>
      </c>
    </row>
    <row r="910" ht="15">
      <c r="A910" s="55">
        <v>7222500030</v>
      </c>
    </row>
    <row r="911" ht="15">
      <c r="A911" s="55">
        <v>7222500040</v>
      </c>
    </row>
    <row r="912" ht="15">
      <c r="A912" s="55">
        <v>7222500050</v>
      </c>
    </row>
    <row r="913" ht="15">
      <c r="A913" s="55">
        <v>7222500050</v>
      </c>
    </row>
    <row r="914" ht="15">
      <c r="A914" s="55">
        <v>7222500050</v>
      </c>
    </row>
    <row r="915" ht="15">
      <c r="A915" s="55">
        <v>7222500050</v>
      </c>
    </row>
    <row r="916" ht="15">
      <c r="A916" s="55">
        <v>7222500050</v>
      </c>
    </row>
    <row r="917" ht="15">
      <c r="A917" s="55">
        <v>7222520010</v>
      </c>
    </row>
    <row r="918" ht="15">
      <c r="A918" s="55">
        <v>7222520010</v>
      </c>
    </row>
    <row r="919" ht="15">
      <c r="A919" s="55">
        <v>7222520020</v>
      </c>
    </row>
    <row r="920" ht="15">
      <c r="A920" s="55">
        <v>7222520020</v>
      </c>
    </row>
    <row r="921" ht="15">
      <c r="A921" s="55">
        <v>7222520040</v>
      </c>
    </row>
    <row r="922" ht="15">
      <c r="A922" s="55">
        <v>7222520040</v>
      </c>
    </row>
    <row r="923" ht="15">
      <c r="A923" s="55">
        <v>7222520040</v>
      </c>
    </row>
    <row r="924" ht="15">
      <c r="A924" s="55">
        <v>7222520040</v>
      </c>
    </row>
    <row r="925" ht="15">
      <c r="A925" s="55">
        <v>7222900010</v>
      </c>
    </row>
    <row r="926" ht="15">
      <c r="A926" s="55">
        <v>7222900010</v>
      </c>
    </row>
    <row r="927" ht="15">
      <c r="A927" s="55">
        <v>7222900010</v>
      </c>
    </row>
    <row r="928" ht="15">
      <c r="A928" s="55">
        <v>7222900010</v>
      </c>
    </row>
    <row r="929" ht="15">
      <c r="A929" s="55">
        <v>7222900010</v>
      </c>
    </row>
    <row r="930" ht="15">
      <c r="A930" s="55">
        <v>7222900010</v>
      </c>
    </row>
    <row r="931" ht="15">
      <c r="A931" s="55">
        <v>7222900010</v>
      </c>
    </row>
    <row r="932" ht="15">
      <c r="A932" s="55">
        <v>7222900010</v>
      </c>
    </row>
    <row r="933" ht="15">
      <c r="A933" s="55">
        <v>7222900010</v>
      </c>
    </row>
    <row r="934" ht="15">
      <c r="A934" s="55">
        <v>7222900010</v>
      </c>
    </row>
    <row r="935" ht="15">
      <c r="A935" s="55">
        <v>7222900010</v>
      </c>
    </row>
    <row r="936" ht="15">
      <c r="A936" s="55">
        <v>7222900010</v>
      </c>
    </row>
    <row r="937" ht="15">
      <c r="A937" s="55">
        <v>7222900010</v>
      </c>
    </row>
    <row r="938" ht="15">
      <c r="A938" s="55">
        <v>7222900010</v>
      </c>
    </row>
    <row r="939" ht="15">
      <c r="A939" s="55">
        <v>7222940040</v>
      </c>
    </row>
    <row r="940" ht="15">
      <c r="A940" s="55">
        <v>7222940040</v>
      </c>
    </row>
    <row r="941" ht="15">
      <c r="A941" s="55">
        <v>7222940040</v>
      </c>
    </row>
    <row r="942" ht="15">
      <c r="A942" s="55">
        <v>7222940040</v>
      </c>
    </row>
    <row r="943" ht="15">
      <c r="A943" s="55">
        <v>7222940040</v>
      </c>
    </row>
    <row r="944" ht="15">
      <c r="A944" s="55">
        <v>7222940050</v>
      </c>
    </row>
    <row r="945" ht="15">
      <c r="A945" s="55">
        <v>7223000570</v>
      </c>
    </row>
    <row r="946" ht="15">
      <c r="A946" s="55">
        <v>7223000570</v>
      </c>
    </row>
    <row r="947" ht="15">
      <c r="A947" s="55">
        <v>7223000570</v>
      </c>
    </row>
    <row r="948" ht="15">
      <c r="A948" s="55">
        <v>7223000570</v>
      </c>
    </row>
    <row r="949" ht="15">
      <c r="A949" s="55">
        <v>7223000570</v>
      </c>
    </row>
    <row r="950" ht="15">
      <c r="A950" s="55">
        <v>7223000570</v>
      </c>
    </row>
    <row r="951" ht="15">
      <c r="A951" s="55">
        <v>7223000570</v>
      </c>
    </row>
    <row r="952" ht="15">
      <c r="A952" s="55">
        <v>7223000570</v>
      </c>
    </row>
    <row r="953" ht="15">
      <c r="A953" s="55">
        <v>7223000570</v>
      </c>
    </row>
    <row r="954" ht="15">
      <c r="A954" s="55">
        <v>7223000570</v>
      </c>
    </row>
    <row r="955" ht="15">
      <c r="A955" s="55">
        <v>7223000570</v>
      </c>
    </row>
    <row r="956" ht="15">
      <c r="A956" s="55">
        <v>7223000600</v>
      </c>
    </row>
    <row r="957" ht="15">
      <c r="A957" s="55">
        <v>7223000600</v>
      </c>
    </row>
    <row r="958" ht="15">
      <c r="A958" s="55">
        <v>7223000600</v>
      </c>
    </row>
    <row r="959" ht="15">
      <c r="A959" s="55">
        <v>7223000860</v>
      </c>
    </row>
    <row r="960" ht="15">
      <c r="A960" s="55">
        <v>7223000860</v>
      </c>
    </row>
    <row r="961" ht="15">
      <c r="A961" s="55">
        <v>7223000870</v>
      </c>
    </row>
    <row r="962" ht="15">
      <c r="A962" s="55">
        <v>7223000870</v>
      </c>
    </row>
    <row r="963" ht="15">
      <c r="A963" s="55">
        <v>7223000890</v>
      </c>
    </row>
    <row r="964" ht="15">
      <c r="A964" s="55">
        <v>7223000890</v>
      </c>
    </row>
    <row r="965" ht="15">
      <c r="A965" s="55">
        <v>7223000890</v>
      </c>
    </row>
    <row r="966" ht="15">
      <c r="A966" s="55">
        <v>7223000890</v>
      </c>
    </row>
    <row r="967" ht="15">
      <c r="A967" s="55">
        <v>7223000890</v>
      </c>
    </row>
    <row r="968" ht="15">
      <c r="A968" s="55">
        <v>7223002140</v>
      </c>
    </row>
    <row r="969" ht="15">
      <c r="A969" s="55">
        <v>7223002140</v>
      </c>
    </row>
    <row r="970" ht="15">
      <c r="A970" s="55">
        <v>7223002140</v>
      </c>
    </row>
    <row r="971" ht="15">
      <c r="A971" s="55">
        <v>7223002140</v>
      </c>
    </row>
    <row r="972" ht="15">
      <c r="A972" s="55">
        <v>7223002140</v>
      </c>
    </row>
    <row r="973" ht="15">
      <c r="A973" s="55">
        <v>7223002140</v>
      </c>
    </row>
    <row r="974" ht="15">
      <c r="A974" s="55">
        <v>7223002430</v>
      </c>
    </row>
    <row r="975" ht="15">
      <c r="A975" s="55">
        <v>7223002450</v>
      </c>
    </row>
    <row r="976" ht="15">
      <c r="A976" s="55">
        <v>7223002450</v>
      </c>
    </row>
    <row r="977" ht="15">
      <c r="A977" s="55">
        <v>7223002450</v>
      </c>
    </row>
    <row r="978" ht="15">
      <c r="A978" s="55">
        <v>7223002450</v>
      </c>
    </row>
    <row r="979" ht="15">
      <c r="A979" s="55">
        <v>7223002460</v>
      </c>
    </row>
    <row r="980" ht="15">
      <c r="A980" s="55">
        <v>7223002470</v>
      </c>
    </row>
    <row r="981" ht="15">
      <c r="A981" s="55">
        <v>7223002990</v>
      </c>
    </row>
    <row r="982" ht="15">
      <c r="A982" s="55">
        <v>7223002990</v>
      </c>
    </row>
    <row r="983" ht="15">
      <c r="A983" s="55">
        <v>7223003000</v>
      </c>
    </row>
    <row r="984" ht="15">
      <c r="A984" s="55">
        <v>7223003000</v>
      </c>
    </row>
    <row r="985" ht="15">
      <c r="A985" s="55">
        <v>7223003010</v>
      </c>
    </row>
    <row r="986" ht="15">
      <c r="A986" s="55">
        <v>7223003020</v>
      </c>
    </row>
    <row r="987" ht="15">
      <c r="A987" s="55">
        <v>7223003020</v>
      </c>
    </row>
    <row r="988" ht="15">
      <c r="A988" s="55">
        <v>7223003020</v>
      </c>
    </row>
    <row r="989" ht="15">
      <c r="A989" s="55">
        <v>7223004090</v>
      </c>
    </row>
    <row r="990" ht="15">
      <c r="A990" s="55">
        <v>7223004090</v>
      </c>
    </row>
    <row r="991" ht="15">
      <c r="A991" s="55">
        <v>7223004090</v>
      </c>
    </row>
    <row r="992" ht="15">
      <c r="A992" s="55">
        <v>7223004190</v>
      </c>
    </row>
    <row r="993" ht="15">
      <c r="A993" s="55">
        <v>7223004190</v>
      </c>
    </row>
    <row r="994" ht="15">
      <c r="A994" s="55">
        <v>7223004200</v>
      </c>
    </row>
    <row r="995" ht="15">
      <c r="A995" s="55">
        <v>7223004210</v>
      </c>
    </row>
    <row r="996" ht="15">
      <c r="A996" s="55">
        <v>7223004210</v>
      </c>
    </row>
    <row r="997" ht="15">
      <c r="A997" s="55">
        <v>7223004220</v>
      </c>
    </row>
    <row r="998" ht="15">
      <c r="A998" s="55">
        <v>7223004240</v>
      </c>
    </row>
    <row r="999" ht="15">
      <c r="A999" s="55">
        <v>7223004280</v>
      </c>
    </row>
    <row r="1000" ht="15">
      <c r="A1000" s="55">
        <v>7223004290</v>
      </c>
    </row>
    <row r="1001" ht="15">
      <c r="A1001" s="55">
        <v>7223004290</v>
      </c>
    </row>
    <row r="1002" ht="15">
      <c r="A1002" s="55">
        <v>7223004290</v>
      </c>
    </row>
    <row r="1003" ht="15">
      <c r="A1003" s="55">
        <v>7223004290</v>
      </c>
    </row>
    <row r="1004" ht="15">
      <c r="A1004" s="55">
        <v>7223005130</v>
      </c>
    </row>
    <row r="1005" ht="15">
      <c r="A1005" s="55">
        <v>7223005130</v>
      </c>
    </row>
    <row r="1006" ht="15">
      <c r="A1006" s="55">
        <v>7223005130</v>
      </c>
    </row>
    <row r="1007" ht="15">
      <c r="A1007" s="55">
        <v>7223005130</v>
      </c>
    </row>
    <row r="1008" ht="15">
      <c r="A1008" s="55">
        <v>7223005140</v>
      </c>
    </row>
    <row r="1009" ht="15">
      <c r="A1009" s="55">
        <v>7223005140</v>
      </c>
    </row>
    <row r="1010" ht="15">
      <c r="A1010" s="55">
        <v>7223005150</v>
      </c>
    </row>
    <row r="1011" ht="15">
      <c r="A1011" s="55">
        <v>7223005150</v>
      </c>
    </row>
    <row r="1012" ht="15">
      <c r="A1012" s="55">
        <v>7223005210</v>
      </c>
    </row>
    <row r="1013" ht="15">
      <c r="A1013" s="55">
        <v>7223005220</v>
      </c>
    </row>
    <row r="1014" ht="15">
      <c r="A1014" s="55">
        <v>7223005220</v>
      </c>
    </row>
    <row r="1015" ht="15">
      <c r="A1015" s="55">
        <v>7223005220</v>
      </c>
    </row>
    <row r="1016" ht="15">
      <c r="A1016" s="55">
        <v>7223005220</v>
      </c>
    </row>
    <row r="1017" ht="15">
      <c r="A1017" s="55">
        <v>7223005220</v>
      </c>
    </row>
    <row r="1018" ht="15">
      <c r="A1018" s="55">
        <v>7223006340</v>
      </c>
    </row>
    <row r="1019" ht="15">
      <c r="A1019" s="55">
        <v>7223006340</v>
      </c>
    </row>
    <row r="1020" ht="15">
      <c r="A1020" s="55">
        <v>7223006360</v>
      </c>
    </row>
    <row r="1021" ht="15">
      <c r="A1021" s="55">
        <v>7223006360</v>
      </c>
    </row>
    <row r="1022" ht="15">
      <c r="A1022" s="55">
        <v>7223006430</v>
      </c>
    </row>
    <row r="1023" ht="15">
      <c r="A1023" s="55">
        <v>7223006430</v>
      </c>
    </row>
    <row r="1024" ht="15">
      <c r="A1024" s="55">
        <v>7223006430</v>
      </c>
    </row>
    <row r="1025" ht="15">
      <c r="A1025" s="55">
        <v>7223006430</v>
      </c>
    </row>
    <row r="1026" ht="15">
      <c r="A1026" s="55">
        <v>7229000088</v>
      </c>
    </row>
    <row r="1027" ht="15">
      <c r="A1027" s="55">
        <v>7229000089</v>
      </c>
    </row>
    <row r="1028" ht="15">
      <c r="A1028" s="55">
        <v>7229000090</v>
      </c>
    </row>
    <row r="1029" ht="15">
      <c r="A1029" s="55">
        <v>7229000091</v>
      </c>
    </row>
    <row r="1030" ht="15">
      <c r="A1030" s="55">
        <v>7229000092</v>
      </c>
    </row>
    <row r="1031" ht="15">
      <c r="A1031" s="55">
        <v>7229000093</v>
      </c>
    </row>
    <row r="1032" ht="15">
      <c r="A1032" s="55">
        <v>7229000102</v>
      </c>
    </row>
    <row r="1033" ht="15">
      <c r="A1033" s="55">
        <v>7229000103</v>
      </c>
    </row>
    <row r="1034" ht="15">
      <c r="A1034" s="55">
        <v>7229000104</v>
      </c>
    </row>
    <row r="1035" ht="15">
      <c r="A1035" s="55">
        <v>7229000105</v>
      </c>
    </row>
    <row r="1036" ht="15">
      <c r="A1036" s="55">
        <v>7230100020</v>
      </c>
    </row>
    <row r="1037" ht="15">
      <c r="A1037" s="55">
        <v>7240100009</v>
      </c>
    </row>
    <row r="1038" ht="15">
      <c r="A1038" s="55">
        <v>7260100020</v>
      </c>
    </row>
    <row r="1039" ht="15">
      <c r="A1039" s="55">
        <v>7260100020</v>
      </c>
    </row>
    <row r="1040" ht="15">
      <c r="A1040" s="55">
        <v>7260100020</v>
      </c>
    </row>
    <row r="1041" ht="15">
      <c r="A1041" s="55">
        <v>7260100020</v>
      </c>
    </row>
    <row r="1042" ht="15">
      <c r="A1042" s="55">
        <v>7260100030</v>
      </c>
    </row>
    <row r="1043" ht="15">
      <c r="A1043" s="55">
        <v>7260100030</v>
      </c>
    </row>
    <row r="1044" ht="15">
      <c r="A1044" s="55">
        <v>7260100030</v>
      </c>
    </row>
    <row r="1045" ht="15">
      <c r="A1045" s="55">
        <v>7260100030</v>
      </c>
    </row>
    <row r="1046" ht="15">
      <c r="A1046" s="55">
        <v>7260100030</v>
      </c>
    </row>
    <row r="1047" ht="15">
      <c r="A1047" s="55">
        <v>7260100030</v>
      </c>
    </row>
    <row r="1048" ht="15">
      <c r="A1048" s="55">
        <v>7260100030</v>
      </c>
    </row>
    <row r="1049" ht="15">
      <c r="A1049" s="55">
        <v>7260100060</v>
      </c>
    </row>
    <row r="1050" ht="15">
      <c r="A1050" s="55">
        <v>7260100060</v>
      </c>
    </row>
    <row r="1051" ht="15">
      <c r="A1051" s="55">
        <v>7260100060</v>
      </c>
    </row>
    <row r="1052" ht="15">
      <c r="A1052" s="55">
        <v>7260100070</v>
      </c>
    </row>
    <row r="1053" ht="15">
      <c r="A1053" s="55">
        <v>7260100070</v>
      </c>
    </row>
    <row r="1054" ht="15">
      <c r="A1054" s="55">
        <v>7260100070</v>
      </c>
    </row>
    <row r="1055" ht="15">
      <c r="A1055" s="55">
        <v>7260100070</v>
      </c>
    </row>
    <row r="1056" ht="15">
      <c r="A1056" s="55">
        <v>7260100070</v>
      </c>
    </row>
    <row r="1057" ht="15">
      <c r="A1057" s="55">
        <v>7260100070</v>
      </c>
    </row>
    <row r="1058" ht="15">
      <c r="A1058" s="55">
        <v>7260100070</v>
      </c>
    </row>
    <row r="1059" ht="15">
      <c r="A1059" s="55">
        <v>7260100070</v>
      </c>
    </row>
    <row r="1060" ht="15">
      <c r="A1060" s="55">
        <v>7260100100</v>
      </c>
    </row>
    <row r="1061" ht="15">
      <c r="A1061" s="55">
        <v>7260100100</v>
      </c>
    </row>
    <row r="1062" ht="15">
      <c r="A1062" s="55">
        <v>7260100100</v>
      </c>
    </row>
    <row r="1063" ht="15">
      <c r="A1063" s="55">
        <v>7260100100</v>
      </c>
    </row>
    <row r="1064" ht="15">
      <c r="A1064" s="55">
        <v>7260100110</v>
      </c>
    </row>
    <row r="1065" ht="15">
      <c r="A1065" s="55">
        <v>7260100110</v>
      </c>
    </row>
    <row r="1066" ht="15">
      <c r="A1066" s="55">
        <v>7260100110</v>
      </c>
    </row>
    <row r="1067" ht="15">
      <c r="A1067" s="55">
        <v>7260100110</v>
      </c>
    </row>
    <row r="1068" ht="15">
      <c r="A1068" s="55">
        <v>7260100110</v>
      </c>
    </row>
    <row r="1069" ht="15">
      <c r="A1069" s="55">
        <v>7260100110</v>
      </c>
    </row>
    <row r="1070" ht="15">
      <c r="A1070" s="55">
        <v>7260100110</v>
      </c>
    </row>
    <row r="1071" ht="15">
      <c r="A1071" s="55">
        <v>7260100140</v>
      </c>
    </row>
    <row r="1072" ht="15">
      <c r="A1072" s="55">
        <v>7260100140</v>
      </c>
    </row>
    <row r="1073" ht="15">
      <c r="A1073" s="55">
        <v>7260100140</v>
      </c>
    </row>
    <row r="1074" ht="15">
      <c r="A1074" s="55">
        <v>7260100150</v>
      </c>
    </row>
    <row r="1075" ht="15">
      <c r="A1075" s="55">
        <v>7260100150</v>
      </c>
    </row>
    <row r="1076" ht="15">
      <c r="A1076" s="55">
        <v>7260100150</v>
      </c>
    </row>
    <row r="1077" ht="15">
      <c r="A1077" s="55">
        <v>7260100150</v>
      </c>
    </row>
    <row r="1078" ht="15">
      <c r="A1078" s="55">
        <v>7260100150</v>
      </c>
    </row>
    <row r="1079" ht="15">
      <c r="A1079" s="55">
        <v>7260100150</v>
      </c>
    </row>
    <row r="1080" ht="15">
      <c r="A1080" s="55">
        <v>7260100150</v>
      </c>
    </row>
    <row r="1081" ht="15">
      <c r="A1081" s="55">
        <v>7260100150</v>
      </c>
    </row>
    <row r="1082" ht="15">
      <c r="A1082" s="55">
        <v>7260100180</v>
      </c>
    </row>
    <row r="1083" ht="15">
      <c r="A1083" s="55">
        <v>7260100190</v>
      </c>
    </row>
    <row r="1084" ht="15">
      <c r="A1084" s="55">
        <v>7260100190</v>
      </c>
    </row>
    <row r="1085" ht="15">
      <c r="A1085" s="55">
        <v>7260100220</v>
      </c>
    </row>
    <row r="1086" ht="15">
      <c r="A1086" s="55">
        <v>7260100220</v>
      </c>
    </row>
    <row r="1087" ht="15">
      <c r="A1087" s="55">
        <v>7260100230</v>
      </c>
    </row>
    <row r="1088" ht="15">
      <c r="A1088" s="55">
        <v>7260100230</v>
      </c>
    </row>
    <row r="1089" ht="15">
      <c r="A1089" s="55">
        <v>7260100230</v>
      </c>
    </row>
    <row r="1090" ht="15">
      <c r="A1090" s="55">
        <v>7260100230</v>
      </c>
    </row>
    <row r="1091" ht="15">
      <c r="A1091" s="55">
        <v>7260100270</v>
      </c>
    </row>
    <row r="1092" ht="15">
      <c r="A1092" s="55">
        <v>7260100300</v>
      </c>
    </row>
    <row r="1093" ht="15">
      <c r="A1093" s="55">
        <v>7260100310</v>
      </c>
    </row>
    <row r="1094" ht="15">
      <c r="A1094" s="55">
        <v>7260100350</v>
      </c>
    </row>
    <row r="1095" ht="15">
      <c r="A1095" s="55">
        <v>7260100380</v>
      </c>
    </row>
    <row r="1096" ht="15">
      <c r="A1096" s="55">
        <v>7260100390</v>
      </c>
    </row>
    <row r="1097" ht="15">
      <c r="A1097" s="55">
        <v>7260100420</v>
      </c>
    </row>
    <row r="1098" ht="15">
      <c r="A1098" s="55">
        <v>7260100430</v>
      </c>
    </row>
    <row r="1099" ht="15">
      <c r="A1099" s="55">
        <v>7260100460</v>
      </c>
    </row>
    <row r="1100" ht="15">
      <c r="A1100" s="55">
        <v>7260250040</v>
      </c>
    </row>
    <row r="1101" ht="15">
      <c r="A1101" s="55">
        <v>7260250040</v>
      </c>
    </row>
    <row r="1102" ht="15">
      <c r="A1102" s="55">
        <v>7260250320</v>
      </c>
    </row>
    <row r="1103" ht="15">
      <c r="A1103" s="55">
        <v>7260250320</v>
      </c>
    </row>
    <row r="1104" ht="15">
      <c r="A1104" s="55">
        <v>7260350050</v>
      </c>
    </row>
    <row r="1105" ht="15">
      <c r="A1105" s="55">
        <v>7260350290</v>
      </c>
    </row>
    <row r="1106" ht="15">
      <c r="A1106" s="55">
        <v>7260350320</v>
      </c>
    </row>
    <row r="1107" ht="15">
      <c r="A1107" s="55">
        <v>7260400290</v>
      </c>
    </row>
    <row r="1108" ht="15">
      <c r="A1108" s="55">
        <v>7260500170</v>
      </c>
    </row>
    <row r="1109" ht="15">
      <c r="A1109" s="55">
        <v>7260500170</v>
      </c>
    </row>
    <row r="1110" ht="15">
      <c r="A1110" s="55">
        <v>7260500170</v>
      </c>
    </row>
    <row r="1111" ht="15">
      <c r="A1111" s="55">
        <v>7260500170</v>
      </c>
    </row>
    <row r="1112" ht="15">
      <c r="A1112" s="55">
        <v>7260550010</v>
      </c>
    </row>
    <row r="1113" ht="15">
      <c r="A1113" s="55">
        <v>7260550010</v>
      </c>
    </row>
    <row r="1114" ht="15">
      <c r="A1114" s="55">
        <v>7260550010</v>
      </c>
    </row>
    <row r="1115" ht="15">
      <c r="A1115" s="55">
        <v>7260550010</v>
      </c>
    </row>
    <row r="1116" ht="15">
      <c r="A1116" s="55">
        <v>7260550010</v>
      </c>
    </row>
    <row r="1117" ht="15">
      <c r="A1117" s="55">
        <v>7260550010</v>
      </c>
    </row>
    <row r="1118" ht="15">
      <c r="A1118" s="55">
        <v>7260550020</v>
      </c>
    </row>
    <row r="1119" ht="15">
      <c r="A1119" s="55">
        <v>7260550030</v>
      </c>
    </row>
    <row r="1120" ht="15">
      <c r="A1120" s="55">
        <v>7260550030</v>
      </c>
    </row>
    <row r="1121" ht="15">
      <c r="A1121" s="55">
        <v>7260550030</v>
      </c>
    </row>
    <row r="1122" ht="15">
      <c r="A1122" s="13" t="s">
        <v>95</v>
      </c>
    </row>
    <row r="1123" ht="15">
      <c r="A1123" s="13" t="s">
        <v>95</v>
      </c>
    </row>
    <row r="1124" ht="15">
      <c r="A1124" s="13" t="s">
        <v>95</v>
      </c>
    </row>
    <row r="1125" ht="15">
      <c r="A1125" s="13" t="s">
        <v>95</v>
      </c>
    </row>
    <row r="1126" ht="15">
      <c r="A1126" s="13" t="s">
        <v>95</v>
      </c>
    </row>
    <row r="1127" ht="15">
      <c r="A1127" s="12" t="s">
        <v>182</v>
      </c>
    </row>
    <row r="1128" ht="15">
      <c r="A1128" s="13" t="s">
        <v>182</v>
      </c>
    </row>
    <row r="1129" ht="15">
      <c r="A1129" s="13" t="s">
        <v>55</v>
      </c>
    </row>
    <row r="1130" ht="15">
      <c r="A1130" s="13" t="s">
        <v>55</v>
      </c>
    </row>
    <row r="1131" ht="15">
      <c r="A1131" s="13" t="s">
        <v>55</v>
      </c>
    </row>
    <row r="1132" ht="15">
      <c r="A1132" s="13" t="s">
        <v>55</v>
      </c>
    </row>
    <row r="1133" ht="15">
      <c r="A1133" s="13" t="s">
        <v>55</v>
      </c>
    </row>
    <row r="1134" ht="15">
      <c r="A1134" s="13" t="s">
        <v>55</v>
      </c>
    </row>
    <row r="1135" ht="15">
      <c r="A1135" s="13" t="s">
        <v>55</v>
      </c>
    </row>
    <row r="1136" ht="15">
      <c r="A1136" s="13" t="s">
        <v>55</v>
      </c>
    </row>
    <row r="1137" ht="15">
      <c r="A1137" s="44" t="s">
        <v>55</v>
      </c>
    </row>
    <row r="1138" ht="15">
      <c r="A1138" s="44" t="s">
        <v>55</v>
      </c>
    </row>
    <row r="1139" ht="15">
      <c r="A1139" s="44" t="s">
        <v>55</v>
      </c>
    </row>
    <row r="1140" ht="15">
      <c r="A1140" s="44" t="s">
        <v>55</v>
      </c>
    </row>
    <row r="1141" ht="15">
      <c r="A1141" s="44" t="s">
        <v>55</v>
      </c>
    </row>
    <row r="1142" ht="15">
      <c r="A1142" s="44" t="s">
        <v>55</v>
      </c>
    </row>
    <row r="1143" ht="15">
      <c r="A1143" s="44" t="s">
        <v>55</v>
      </c>
    </row>
    <row r="1144" ht="15">
      <c r="A1144" s="44" t="s">
        <v>55</v>
      </c>
    </row>
    <row r="1145" ht="15">
      <c r="A1145" s="44" t="s">
        <v>55</v>
      </c>
    </row>
    <row r="1146" ht="15">
      <c r="A1146" s="44" t="s">
        <v>55</v>
      </c>
    </row>
    <row r="1147" ht="15">
      <c r="A1147" s="44" t="s">
        <v>55</v>
      </c>
    </row>
    <row r="1148" ht="15">
      <c r="A1148" s="44" t="s">
        <v>55</v>
      </c>
    </row>
    <row r="1149" ht="15">
      <c r="A1149" s="13" t="s">
        <v>55</v>
      </c>
    </row>
    <row r="1150" ht="15">
      <c r="A1150" s="13" t="s">
        <v>55</v>
      </c>
    </row>
    <row r="1151" ht="15">
      <c r="A1151" s="13" t="s">
        <v>55</v>
      </c>
    </row>
    <row r="1152" ht="15">
      <c r="A1152" s="12" t="s">
        <v>4</v>
      </c>
    </row>
    <row r="1153" ht="15">
      <c r="A1153" s="13" t="s">
        <v>4</v>
      </c>
    </row>
    <row r="1154" ht="15">
      <c r="A1154" s="3" t="s">
        <v>82</v>
      </c>
    </row>
    <row r="1155" ht="15">
      <c r="A1155" s="13" t="s">
        <v>33</v>
      </c>
    </row>
    <row r="1156" ht="15">
      <c r="A1156" s="13" t="s">
        <v>33</v>
      </c>
    </row>
    <row r="1157" ht="15">
      <c r="A1157" s="13" t="s">
        <v>33</v>
      </c>
    </row>
    <row r="1158" ht="15">
      <c r="A1158" s="13" t="s">
        <v>33</v>
      </c>
    </row>
    <row r="1159" ht="15">
      <c r="A1159" s="13" t="s">
        <v>33</v>
      </c>
    </row>
    <row r="1160" ht="15">
      <c r="A1160" s="13" t="s">
        <v>33</v>
      </c>
    </row>
    <row r="1161" ht="15">
      <c r="A1161" s="13" t="s">
        <v>33</v>
      </c>
    </row>
    <row r="1162" ht="15">
      <c r="A1162" s="13" t="s">
        <v>33</v>
      </c>
    </row>
    <row r="1163" ht="15">
      <c r="A1163" s="13" t="s">
        <v>33</v>
      </c>
    </row>
    <row r="1164" ht="15">
      <c r="A1164" s="13" t="s">
        <v>33</v>
      </c>
    </row>
    <row r="1165" ht="15">
      <c r="A1165" s="13" t="s">
        <v>33</v>
      </c>
    </row>
    <row r="1166" ht="15">
      <c r="A1166" s="13" t="s">
        <v>33</v>
      </c>
    </row>
    <row r="1167" ht="15">
      <c r="A1167" s="13" t="s">
        <v>33</v>
      </c>
    </row>
    <row r="1168" ht="15">
      <c r="A1168" s="13" t="s">
        <v>33</v>
      </c>
    </row>
    <row r="1169" ht="15">
      <c r="A1169" s="44" t="s">
        <v>33</v>
      </c>
    </row>
    <row r="1170" ht="15">
      <c r="A1170" s="44" t="s">
        <v>33</v>
      </c>
    </row>
    <row r="1171" ht="15">
      <c r="A1171" s="44" t="s">
        <v>33</v>
      </c>
    </row>
    <row r="1172" ht="15">
      <c r="A1172" s="44" t="s">
        <v>33</v>
      </c>
    </row>
    <row r="1173" ht="15">
      <c r="A1173" s="44" t="s">
        <v>33</v>
      </c>
    </row>
    <row r="1174" ht="15">
      <c r="A1174" s="44" t="s">
        <v>33</v>
      </c>
    </row>
    <row r="1175" ht="15">
      <c r="A1175" s="44" t="s">
        <v>33</v>
      </c>
    </row>
    <row r="1176" ht="15">
      <c r="A1176" s="44" t="s">
        <v>33</v>
      </c>
    </row>
    <row r="1177" ht="15">
      <c r="A1177" s="44" t="s">
        <v>33</v>
      </c>
    </row>
    <row r="1178" ht="15">
      <c r="A1178" s="44" t="s">
        <v>33</v>
      </c>
    </row>
    <row r="1179" ht="15">
      <c r="A1179" s="44" t="s">
        <v>33</v>
      </c>
    </row>
    <row r="1180" ht="15">
      <c r="A1180" s="44" t="s">
        <v>33</v>
      </c>
    </row>
    <row r="1181" ht="15">
      <c r="A1181" s="44" t="s">
        <v>33</v>
      </c>
    </row>
    <row r="1182" ht="15">
      <c r="A1182" s="44" t="s">
        <v>33</v>
      </c>
    </row>
    <row r="1183" ht="15">
      <c r="A1183" s="13" t="s">
        <v>33</v>
      </c>
    </row>
    <row r="1184" ht="15">
      <c r="A1184" s="13" t="s">
        <v>24</v>
      </c>
    </row>
    <row r="1185" ht="15">
      <c r="A1185" s="13" t="s">
        <v>24</v>
      </c>
    </row>
    <row r="1186" ht="15">
      <c r="A1186" s="13" t="s">
        <v>24</v>
      </c>
    </row>
    <row r="1187" ht="15">
      <c r="A1187" s="13" t="s">
        <v>24</v>
      </c>
    </row>
    <row r="1188" ht="15">
      <c r="A1188" s="13" t="s">
        <v>24</v>
      </c>
    </row>
    <row r="1189" ht="15">
      <c r="A1189" s="13" t="s">
        <v>24</v>
      </c>
    </row>
    <row r="1190" ht="15">
      <c r="A1190" s="13" t="s">
        <v>24</v>
      </c>
    </row>
    <row r="1191" ht="15">
      <c r="A1191" s="13" t="s">
        <v>25</v>
      </c>
    </row>
    <row r="1192" ht="15">
      <c r="A1192" s="13" t="s">
        <v>25</v>
      </c>
    </row>
    <row r="1193" ht="15">
      <c r="A1193" s="13" t="s">
        <v>25</v>
      </c>
    </row>
    <row r="1194" ht="15">
      <c r="A1194" s="13" t="s">
        <v>25</v>
      </c>
    </row>
    <row r="1195" ht="15">
      <c r="A1195" s="13" t="s">
        <v>25</v>
      </c>
    </row>
    <row r="1196" ht="15">
      <c r="A1196" s="13" t="s">
        <v>25</v>
      </c>
    </row>
    <row r="1197" ht="15">
      <c r="A1197" s="13" t="s">
        <v>25</v>
      </c>
    </row>
    <row r="1198" ht="15">
      <c r="A1198" s="13" t="s">
        <v>25</v>
      </c>
    </row>
    <row r="1199" ht="15">
      <c r="A1199" s="13" t="s">
        <v>25</v>
      </c>
    </row>
    <row r="1200" ht="15">
      <c r="A1200" s="13" t="s">
        <v>25</v>
      </c>
    </row>
    <row r="1201" ht="15">
      <c r="A1201" s="13" t="s">
        <v>25</v>
      </c>
    </row>
    <row r="1202" ht="15">
      <c r="A1202" s="13" t="s">
        <v>25</v>
      </c>
    </row>
    <row r="1203" ht="15">
      <c r="A1203" s="13" t="s">
        <v>25</v>
      </c>
    </row>
    <row r="1204" ht="15">
      <c r="A1204" s="13" t="s">
        <v>25</v>
      </c>
    </row>
    <row r="1205" ht="15">
      <c r="A1205" s="44" t="s">
        <v>25</v>
      </c>
    </row>
    <row r="1206" ht="15">
      <c r="A1206" s="13" t="s">
        <v>25</v>
      </c>
    </row>
    <row r="1207" ht="15">
      <c r="A1207" s="12" t="s">
        <v>99</v>
      </c>
    </row>
    <row r="1208" ht="15">
      <c r="A1208" s="12" t="s">
        <v>101</v>
      </c>
    </row>
    <row r="1209" ht="15">
      <c r="A1209" s="12" t="s">
        <v>180</v>
      </c>
    </row>
    <row r="1210" ht="15">
      <c r="A1210" s="12" t="s">
        <v>93</v>
      </c>
    </row>
    <row r="1211" ht="15">
      <c r="A1211" s="12" t="s">
        <v>98</v>
      </c>
    </row>
    <row r="1212" ht="15">
      <c r="A1212" s="12" t="s">
        <v>102</v>
      </c>
    </row>
    <row r="1213" ht="15">
      <c r="A1213" s="12" t="s">
        <v>97</v>
      </c>
    </row>
    <row r="1214" ht="15">
      <c r="A1214" s="12" t="s">
        <v>12</v>
      </c>
    </row>
    <row r="1215" ht="15">
      <c r="A1215" s="12" t="s">
        <v>47</v>
      </c>
    </row>
    <row r="1216" ht="15">
      <c r="A1216" s="12" t="s">
        <v>49</v>
      </c>
    </row>
    <row r="1217" ht="15">
      <c r="A1217" s="12" t="s">
        <v>50</v>
      </c>
    </row>
    <row r="1218" ht="15">
      <c r="A1218" s="12" t="s">
        <v>51</v>
      </c>
    </row>
    <row r="1219" ht="15">
      <c r="A1219" s="12" t="s">
        <v>52</v>
      </c>
    </row>
    <row r="1220" ht="15">
      <c r="A1220" s="13" t="s">
        <v>35</v>
      </c>
    </row>
    <row r="1221" ht="15">
      <c r="A1221" s="13" t="s">
        <v>35</v>
      </c>
    </row>
    <row r="1222" ht="15">
      <c r="A1222" s="13" t="s">
        <v>35</v>
      </c>
    </row>
    <row r="1223" ht="15">
      <c r="A1223" s="13" t="s">
        <v>35</v>
      </c>
    </row>
    <row r="1224" ht="15">
      <c r="A1224" s="13" t="s">
        <v>35</v>
      </c>
    </row>
    <row r="1225" ht="15">
      <c r="A1225" s="13" t="s">
        <v>35</v>
      </c>
    </row>
    <row r="1226" ht="15">
      <c r="A1226" s="13" t="s">
        <v>35</v>
      </c>
    </row>
    <row r="1227" ht="15">
      <c r="A1227" s="13" t="s">
        <v>35</v>
      </c>
    </row>
    <row r="1228" ht="15">
      <c r="A1228" s="13" t="s">
        <v>127</v>
      </c>
    </row>
    <row r="1229" ht="15">
      <c r="A1229" s="13" t="s">
        <v>718</v>
      </c>
    </row>
    <row r="1230" ht="15">
      <c r="A1230" s="13" t="s">
        <v>718</v>
      </c>
    </row>
    <row r="1231" ht="15">
      <c r="A1231" s="13" t="s">
        <v>718</v>
      </c>
    </row>
    <row r="1232" ht="15">
      <c r="A1232" s="13" t="s">
        <v>718</v>
      </c>
    </row>
    <row r="1233" ht="15">
      <c r="A1233" s="13" t="s">
        <v>718</v>
      </c>
    </row>
    <row r="1234" ht="15">
      <c r="A1234" s="13" t="s">
        <v>718</v>
      </c>
    </row>
    <row r="1235" ht="15">
      <c r="A1235" s="13" t="s">
        <v>718</v>
      </c>
    </row>
    <row r="1236" ht="15">
      <c r="A1236" s="13" t="s">
        <v>718</v>
      </c>
    </row>
    <row r="1237" ht="15">
      <c r="A1237" s="13" t="s">
        <v>718</v>
      </c>
    </row>
    <row r="1238" ht="15">
      <c r="A1238" s="13" t="s">
        <v>718</v>
      </c>
    </row>
    <row r="1239" ht="15">
      <c r="A1239" s="13" t="s">
        <v>718</v>
      </c>
    </row>
    <row r="1240" ht="15">
      <c r="A1240" s="13" t="s">
        <v>718</v>
      </c>
    </row>
    <row r="1241" ht="15">
      <c r="A1241" s="13" t="s">
        <v>718</v>
      </c>
    </row>
    <row r="1242" ht="15">
      <c r="A1242" s="13" t="s">
        <v>718</v>
      </c>
    </row>
    <row r="1243" ht="15">
      <c r="A1243" s="13" t="s">
        <v>718</v>
      </c>
    </row>
    <row r="1244" ht="15">
      <c r="A1244" s="13" t="s">
        <v>27</v>
      </c>
    </row>
    <row r="1245" ht="15">
      <c r="A1245" s="13" t="s">
        <v>27</v>
      </c>
    </row>
    <row r="1246" ht="15">
      <c r="A1246" s="13" t="s">
        <v>27</v>
      </c>
    </row>
    <row r="1247" ht="15">
      <c r="A1247" s="13" t="s">
        <v>27</v>
      </c>
    </row>
    <row r="1248" ht="15">
      <c r="A1248" s="13" t="s">
        <v>27</v>
      </c>
    </row>
    <row r="1249" ht="15">
      <c r="A1249" s="13" t="s">
        <v>27</v>
      </c>
    </row>
    <row r="1250" ht="15">
      <c r="A1250" s="13" t="s">
        <v>27</v>
      </c>
    </row>
    <row r="1251" ht="15">
      <c r="A1251" s="13" t="s">
        <v>27</v>
      </c>
    </row>
    <row r="1252" ht="15">
      <c r="A1252" s="13" t="s">
        <v>27</v>
      </c>
    </row>
    <row r="1253" ht="15">
      <c r="A1253" s="13" t="s">
        <v>27</v>
      </c>
    </row>
    <row r="1254" ht="15">
      <c r="A1254" s="13" t="s">
        <v>27</v>
      </c>
    </row>
    <row r="1255" ht="15">
      <c r="A1255" s="13" t="s">
        <v>38</v>
      </c>
    </row>
    <row r="1256" ht="15">
      <c r="A1256" s="13" t="s">
        <v>38</v>
      </c>
    </row>
    <row r="1257" ht="15">
      <c r="A1257" s="13" t="s">
        <v>38</v>
      </c>
    </row>
    <row r="1258" ht="15">
      <c r="A1258" s="13" t="s">
        <v>38</v>
      </c>
    </row>
    <row r="1259" ht="15">
      <c r="A1259" s="13" t="s">
        <v>38</v>
      </c>
    </row>
    <row r="1260" ht="15">
      <c r="A1260" s="13" t="s">
        <v>38</v>
      </c>
    </row>
    <row r="1261" ht="15">
      <c r="A1261" s="13" t="s">
        <v>38</v>
      </c>
    </row>
    <row r="1262" ht="15">
      <c r="A1262" s="13" t="s">
        <v>38</v>
      </c>
    </row>
    <row r="1263" ht="15">
      <c r="A1263" s="13" t="s">
        <v>38</v>
      </c>
    </row>
    <row r="1264" ht="15">
      <c r="A1264" s="13" t="s">
        <v>96</v>
      </c>
    </row>
    <row r="1265" ht="15">
      <c r="A1265" s="13" t="s">
        <v>96</v>
      </c>
    </row>
    <row r="1266" ht="15">
      <c r="A1266" s="13" t="s">
        <v>39</v>
      </c>
    </row>
    <row r="1267" ht="15">
      <c r="A1267" s="13" t="s">
        <v>39</v>
      </c>
    </row>
    <row r="1268" ht="15">
      <c r="A1268" s="13" t="s">
        <v>39</v>
      </c>
    </row>
    <row r="1269" ht="15">
      <c r="A1269" s="13" t="s">
        <v>39</v>
      </c>
    </row>
    <row r="1270" ht="15">
      <c r="A1270" s="13" t="s">
        <v>39</v>
      </c>
    </row>
    <row r="1271" ht="15">
      <c r="A1271" s="13" t="s">
        <v>39</v>
      </c>
    </row>
    <row r="1272" ht="15">
      <c r="A1272" s="13" t="s">
        <v>39</v>
      </c>
    </row>
    <row r="1273" ht="15">
      <c r="A1273" s="13" t="s">
        <v>39</v>
      </c>
    </row>
    <row r="1274" ht="15">
      <c r="A1274" s="13" t="s">
        <v>39</v>
      </c>
    </row>
    <row r="1275" ht="15">
      <c r="A1275" s="13" t="s">
        <v>39</v>
      </c>
    </row>
    <row r="1276" ht="15">
      <c r="A1276" s="13" t="s">
        <v>100</v>
      </c>
    </row>
    <row r="1277" ht="15">
      <c r="A1277" s="41" t="s">
        <v>105</v>
      </c>
    </row>
    <row r="1278" ht="15">
      <c r="A1278" s="41" t="s">
        <v>106</v>
      </c>
    </row>
    <row r="1279" ht="15">
      <c r="A1279" s="41" t="s">
        <v>53</v>
      </c>
    </row>
    <row r="1280" ht="15">
      <c r="A1280" s="12" t="s">
        <v>56</v>
      </c>
    </row>
    <row r="1281" ht="15">
      <c r="A1281" s="41" t="s">
        <v>107</v>
      </c>
    </row>
    <row r="1282" ht="15">
      <c r="A1282" s="12" t="s">
        <v>57</v>
      </c>
    </row>
    <row r="1283" ht="15">
      <c r="A1283" s="13" t="s">
        <v>59</v>
      </c>
    </row>
    <row r="1284" ht="15">
      <c r="A1284" s="13" t="s">
        <v>59</v>
      </c>
    </row>
    <row r="1285" ht="15">
      <c r="A1285" s="13" t="s">
        <v>59</v>
      </c>
    </row>
    <row r="1286" ht="15">
      <c r="A1286" s="13" t="s">
        <v>59</v>
      </c>
    </row>
    <row r="1287" ht="15">
      <c r="A1287" s="13" t="s">
        <v>59</v>
      </c>
    </row>
    <row r="1288" ht="15">
      <c r="A1288" s="13" t="s">
        <v>59</v>
      </c>
    </row>
    <row r="1289" ht="15">
      <c r="A1289" s="13" t="s">
        <v>59</v>
      </c>
    </row>
    <row r="1290" ht="15">
      <c r="A1290" s="13" t="s">
        <v>59</v>
      </c>
    </row>
    <row r="1291" ht="15">
      <c r="A1291" s="44" t="s">
        <v>59</v>
      </c>
    </row>
    <row r="1292" ht="15">
      <c r="A1292" s="44" t="s">
        <v>59</v>
      </c>
    </row>
    <row r="1293" ht="15">
      <c r="A1293" s="44" t="s">
        <v>59</v>
      </c>
    </row>
    <row r="1294" ht="15">
      <c r="A1294" s="44" t="s">
        <v>59</v>
      </c>
    </row>
    <row r="1295" ht="15">
      <c r="A1295" s="44" t="s">
        <v>59</v>
      </c>
    </row>
    <row r="1296" ht="15">
      <c r="A1296" s="44" t="s">
        <v>59</v>
      </c>
    </row>
    <row r="1297" ht="15">
      <c r="A1297" s="12" t="s">
        <v>58</v>
      </c>
    </row>
    <row r="1298" ht="15">
      <c r="A1298" s="12" t="s">
        <v>60</v>
      </c>
    </row>
    <row r="1299" ht="15">
      <c r="A1299" s="12" t="s">
        <v>61</v>
      </c>
    </row>
    <row r="1300" ht="15">
      <c r="A1300" s="12" t="s">
        <v>62</v>
      </c>
    </row>
    <row r="1301" ht="15">
      <c r="A1301" s="12" t="s">
        <v>63</v>
      </c>
    </row>
    <row r="1302" ht="15">
      <c r="A1302" s="12" t="s">
        <v>64</v>
      </c>
    </row>
    <row r="1303" ht="15">
      <c r="A1303" s="12" t="s">
        <v>65</v>
      </c>
    </row>
    <row r="1304" ht="15">
      <c r="A1304" s="12" t="s">
        <v>66</v>
      </c>
    </row>
    <row r="1305" ht="15">
      <c r="A1305" s="12" t="s">
        <v>87</v>
      </c>
    </row>
    <row r="1306" ht="15">
      <c r="A1306" s="12" t="s">
        <v>88</v>
      </c>
    </row>
    <row r="1307" ht="15">
      <c r="A1307" s="12" t="s">
        <v>89</v>
      </c>
    </row>
    <row r="1308" ht="15">
      <c r="A1308" s="12" t="s">
        <v>90</v>
      </c>
    </row>
    <row r="1309" ht="15">
      <c r="A1309" s="12" t="s">
        <v>91</v>
      </c>
    </row>
    <row r="1310" ht="15">
      <c r="A1310" s="12" t="s">
        <v>92</v>
      </c>
    </row>
    <row r="1311" ht="15">
      <c r="A1311" s="44" t="s">
        <v>153</v>
      </c>
    </row>
    <row r="1312" ht="15">
      <c r="A1312" s="44" t="s">
        <v>153</v>
      </c>
    </row>
    <row r="1313" ht="15">
      <c r="A1313" s="44" t="s">
        <v>153</v>
      </c>
    </row>
    <row r="1314" ht="15">
      <c r="A1314" s="44" t="s">
        <v>153</v>
      </c>
    </row>
    <row r="1315" ht="15">
      <c r="A1315" s="44" t="s">
        <v>153</v>
      </c>
    </row>
    <row r="1316" ht="15">
      <c r="A1316" s="44" t="s">
        <v>153</v>
      </c>
    </row>
    <row r="1317" ht="15">
      <c r="A1317" s="13" t="s">
        <v>17</v>
      </c>
    </row>
    <row r="1318" ht="15">
      <c r="A1318" s="13" t="s">
        <v>17</v>
      </c>
    </row>
    <row r="1319" ht="15">
      <c r="A1319" s="13" t="s">
        <v>17</v>
      </c>
    </row>
    <row r="1320" ht="15">
      <c r="A1320" s="13" t="s">
        <v>17</v>
      </c>
    </row>
    <row r="1321" ht="15">
      <c r="A1321" s="13" t="s">
        <v>17</v>
      </c>
    </row>
    <row r="1322" ht="15">
      <c r="A1322" s="13" t="s">
        <v>17</v>
      </c>
    </row>
    <row r="1323" ht="15">
      <c r="A1323" s="13" t="s">
        <v>17</v>
      </c>
    </row>
    <row r="1324" ht="15">
      <c r="A1324" s="13" t="s">
        <v>17</v>
      </c>
    </row>
    <row r="1325" ht="15">
      <c r="A1325" s="13" t="s">
        <v>17</v>
      </c>
    </row>
    <row r="1326" ht="15">
      <c r="A1326" s="13" t="s">
        <v>17</v>
      </c>
    </row>
    <row r="1327" ht="15">
      <c r="A1327" s="13" t="s">
        <v>17</v>
      </c>
    </row>
    <row r="1328" ht="15">
      <c r="A1328" s="13" t="s">
        <v>17</v>
      </c>
    </row>
    <row r="1329" ht="15">
      <c r="A1329" s="13" t="s">
        <v>17</v>
      </c>
    </row>
    <row r="1330" ht="15">
      <c r="A1330" s="13" t="s">
        <v>17</v>
      </c>
    </row>
    <row r="1331" ht="15">
      <c r="A1331" s="13" t="s">
        <v>17</v>
      </c>
    </row>
    <row r="1332" ht="15">
      <c r="A1332" s="13" t="s">
        <v>42</v>
      </c>
    </row>
    <row r="1333" ht="15">
      <c r="A1333" s="13" t="s">
        <v>36</v>
      </c>
    </row>
    <row r="1334" ht="15">
      <c r="A1334" s="13" t="s">
        <v>36</v>
      </c>
    </row>
    <row r="1335" ht="15">
      <c r="A1335" s="13" t="s">
        <v>36</v>
      </c>
    </row>
    <row r="1336" ht="15">
      <c r="A1336" s="13" t="s">
        <v>36</v>
      </c>
    </row>
    <row r="1337" ht="15">
      <c r="A1337" s="13" t="s">
        <v>36</v>
      </c>
    </row>
    <row r="1338" ht="15">
      <c r="A1338" s="13" t="s">
        <v>36</v>
      </c>
    </row>
    <row r="1339" ht="15">
      <c r="A1339" s="13" t="s">
        <v>36</v>
      </c>
    </row>
    <row r="1340" ht="15">
      <c r="A1340" s="12" t="s">
        <v>67</v>
      </c>
    </row>
    <row r="1341" ht="15">
      <c r="A1341" s="12" t="s">
        <v>69</v>
      </c>
    </row>
    <row r="1342" ht="15">
      <c r="A1342" s="12" t="s">
        <v>70</v>
      </c>
    </row>
    <row r="1343" ht="15">
      <c r="A1343" s="12" t="s">
        <v>71</v>
      </c>
    </row>
    <row r="1344" ht="15">
      <c r="A1344" s="12" t="s">
        <v>72</v>
      </c>
    </row>
    <row r="1345" ht="15">
      <c r="A1345" s="12" t="s">
        <v>73</v>
      </c>
    </row>
    <row r="1346" ht="15">
      <c r="A1346" s="41" t="s">
        <v>75</v>
      </c>
    </row>
    <row r="1347" ht="15">
      <c r="A1347" s="12" t="s">
        <v>76</v>
      </c>
    </row>
    <row r="1348" ht="15">
      <c r="A1348" s="13" t="s">
        <v>41</v>
      </c>
    </row>
    <row r="1349" ht="15">
      <c r="A1349" s="13" t="s">
        <v>41</v>
      </c>
    </row>
    <row r="1350" ht="15">
      <c r="A1350" s="13" t="s">
        <v>41</v>
      </c>
    </row>
    <row r="1351" ht="15">
      <c r="A1351" s="13" t="s">
        <v>41</v>
      </c>
    </row>
    <row r="1352" ht="15">
      <c r="A1352" s="13" t="s">
        <v>41</v>
      </c>
    </row>
    <row r="1353" ht="15">
      <c r="A1353" s="13" t="s">
        <v>41</v>
      </c>
    </row>
    <row r="1354" ht="15">
      <c r="A1354" s="13" t="s">
        <v>80</v>
      </c>
    </row>
    <row r="1355" ht="15">
      <c r="A1355" s="13" t="s">
        <v>15</v>
      </c>
    </row>
    <row r="1356" ht="15">
      <c r="A1356" s="13" t="s">
        <v>15</v>
      </c>
    </row>
    <row r="1357" ht="15">
      <c r="A1357" s="13" t="s">
        <v>15</v>
      </c>
    </row>
    <row r="1358" ht="15">
      <c r="A1358" s="13" t="s">
        <v>15</v>
      </c>
    </row>
    <row r="1359" ht="15">
      <c r="A1359" s="13" t="s">
        <v>15</v>
      </c>
    </row>
    <row r="1360" ht="15">
      <c r="A1360" s="13" t="s">
        <v>15</v>
      </c>
    </row>
    <row r="1361" ht="15">
      <c r="A1361" s="13" t="s">
        <v>94</v>
      </c>
    </row>
    <row r="1362" ht="15">
      <c r="A1362" s="13" t="s">
        <v>94</v>
      </c>
    </row>
    <row r="1363" ht="15">
      <c r="A1363" s="13" t="s">
        <v>94</v>
      </c>
    </row>
    <row r="1364" ht="15">
      <c r="A1364" s="13" t="s">
        <v>13</v>
      </c>
    </row>
    <row r="1365" ht="15">
      <c r="A1365" s="13" t="s">
        <v>13</v>
      </c>
    </row>
    <row r="1366" ht="15">
      <c r="A1366" s="13" t="s">
        <v>13</v>
      </c>
    </row>
    <row r="1367" ht="15">
      <c r="A1367" s="13" t="s">
        <v>13</v>
      </c>
    </row>
    <row r="1368" ht="15">
      <c r="A1368" s="13" t="s">
        <v>13</v>
      </c>
    </row>
    <row r="1369" ht="15">
      <c r="A1369" s="13" t="s">
        <v>13</v>
      </c>
    </row>
    <row r="1370" ht="15">
      <c r="A1370" s="13" t="s">
        <v>13</v>
      </c>
    </row>
    <row r="1371" ht="15">
      <c r="A1371" s="13" t="s">
        <v>13</v>
      </c>
    </row>
    <row r="1372" ht="15">
      <c r="A1372" s="13" t="s">
        <v>13</v>
      </c>
    </row>
    <row r="1373" ht="15">
      <c r="A1373" s="13" t="s">
        <v>45</v>
      </c>
    </row>
    <row r="1374" ht="15">
      <c r="A1374" s="13" t="s">
        <v>45</v>
      </c>
    </row>
    <row r="1375" ht="15.75">
      <c r="A1375" s="50" t="s">
        <v>78</v>
      </c>
    </row>
    <row r="1376" ht="15">
      <c r="A1376" s="13" t="s">
        <v>169</v>
      </c>
    </row>
    <row r="1377" ht="15">
      <c r="A1377" s="13" t="s">
        <v>43</v>
      </c>
    </row>
    <row r="1378" ht="15">
      <c r="A1378" s="13" t="s">
        <v>43</v>
      </c>
    </row>
    <row r="1379" ht="15">
      <c r="A1379" s="13" t="s">
        <v>43</v>
      </c>
    </row>
    <row r="1380" ht="15">
      <c r="A1380" s="13" t="s">
        <v>43</v>
      </c>
    </row>
    <row r="1381" ht="15">
      <c r="A1381" s="13" t="s">
        <v>43</v>
      </c>
    </row>
    <row r="1382" ht="15">
      <c r="A1382" s="13" t="s">
        <v>43</v>
      </c>
    </row>
    <row r="1383" ht="15">
      <c r="A1383"/>
    </row>
    <row r="1384" ht="15">
      <c r="A1384"/>
    </row>
    <row r="1385" ht="15">
      <c r="A1385"/>
    </row>
    <row r="1386" ht="15">
      <c r="A1386"/>
    </row>
    <row r="1387" ht="15">
      <c r="A1387"/>
    </row>
    <row r="1388" ht="15">
      <c r="A1388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Lincoln Pacelli Belfi</cp:lastModifiedBy>
  <cp:lastPrinted>2018-04-11T22:13:45Z</cp:lastPrinted>
  <dcterms:created xsi:type="dcterms:W3CDTF">2012-04-11T16:50:27Z</dcterms:created>
  <dcterms:modified xsi:type="dcterms:W3CDTF">2018-04-11T22:13:48Z</dcterms:modified>
  <cp:category/>
  <cp:version/>
  <cp:contentType/>
  <cp:contentStatus/>
</cp:coreProperties>
</file>